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Abdul Basit\Downloads\Compressed\wetransfer_application-docx_2023-09-04_0119\"/>
    </mc:Choice>
  </mc:AlternateContent>
  <xr:revisionPtr revIDLastSave="0" documentId="13_ncr:1_{BFCCF8F4-F383-488C-BFD2-996798791CA6}" xr6:coauthVersionLast="47" xr6:coauthVersionMax="47" xr10:uidLastSave="{00000000-0000-0000-0000-000000000000}"/>
  <bookViews>
    <workbookView xWindow="-120" yWindow="-120" windowWidth="24240" windowHeight="13020" xr2:uid="{00000000-000D-0000-FFFF-FFFF00000000}"/>
  </bookViews>
  <sheets>
    <sheet name="Sheet3"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7" i="4" l="1"/>
  <c r="H18" i="4" s="1"/>
  <c r="H19" i="4" s="1"/>
  <c r="H20" i="4" s="1"/>
  <c r="H21" i="4" s="1"/>
  <c r="H22" i="4" s="1"/>
  <c r="H23" i="4" s="1"/>
  <c r="H24" i="4" s="1"/>
  <c r="H25" i="4" s="1"/>
  <c r="H26" i="4" s="1"/>
  <c r="G17" i="4"/>
  <c r="G18" i="4"/>
  <c r="G19" i="4" s="1"/>
  <c r="G20" i="4" s="1"/>
  <c r="G21" i="4" s="1"/>
  <c r="G22" i="4" s="1"/>
  <c r="G23" i="4" s="1"/>
  <c r="G24" i="4" s="1"/>
  <c r="G25" i="4" s="1"/>
  <c r="G26" i="4" s="1"/>
  <c r="I17" i="4"/>
  <c r="H69" i="4"/>
  <c r="I69" i="4" s="1"/>
  <c r="J69" i="4" s="1"/>
  <c r="K69" i="4" s="1"/>
  <c r="L69" i="4" s="1"/>
  <c r="M69" i="4" s="1"/>
  <c r="N69" i="4" s="1"/>
  <c r="O69" i="4" s="1"/>
  <c r="P69" i="4" s="1"/>
  <c r="H50" i="4"/>
  <c r="I50" i="4" s="1"/>
  <c r="J50" i="4" s="1"/>
  <c r="K50" i="4" s="1"/>
  <c r="L50" i="4" s="1"/>
  <c r="M50" i="4" s="1"/>
  <c r="N50" i="4" s="1"/>
  <c r="O50" i="4" s="1"/>
  <c r="P50" i="4" s="1"/>
  <c r="Q50" i="4" s="1"/>
  <c r="R50" i="4" s="1"/>
  <c r="S50" i="4" s="1"/>
  <c r="T50" i="4" s="1"/>
  <c r="U50" i="4" s="1"/>
  <c r="V50" i="4" s="1"/>
  <c r="W50" i="4" s="1"/>
  <c r="X50" i="4" s="1"/>
  <c r="Y50" i="4" s="1"/>
  <c r="Z50" i="4" s="1"/>
  <c r="H32" i="4"/>
  <c r="I32" i="4" s="1"/>
  <c r="J32" i="4" s="1"/>
  <c r="K32" i="4" s="1"/>
  <c r="L32" i="4" s="1"/>
  <c r="M32" i="4" s="1"/>
  <c r="N32" i="4" s="1"/>
  <c r="O32" i="4" s="1"/>
  <c r="P32" i="4" s="1"/>
  <c r="Q32" i="4" s="1"/>
  <c r="R32" i="4" s="1"/>
  <c r="S32" i="4" s="1"/>
  <c r="T32" i="4" s="1"/>
  <c r="U32" i="4" s="1"/>
  <c r="G70" i="4"/>
  <c r="G51" i="4"/>
  <c r="G33" i="4"/>
  <c r="J16" i="4"/>
  <c r="K16" i="4" s="1"/>
  <c r="L16" i="4" s="1"/>
  <c r="M16" i="4" s="1"/>
  <c r="N16" i="4" s="1"/>
  <c r="O16" i="4" s="1"/>
  <c r="P16" i="4" s="1"/>
  <c r="Q16" i="4" s="1"/>
  <c r="R16" i="4" s="1"/>
  <c r="S16" i="4" s="1"/>
  <c r="G87" i="4"/>
  <c r="G88" i="4" s="1"/>
  <c r="G89" i="4" s="1"/>
  <c r="G90" i="4" s="1"/>
  <c r="G91" i="4" s="1"/>
  <c r="G92" i="4" s="1"/>
  <c r="G93" i="4" s="1"/>
  <c r="G94" i="4" s="1"/>
  <c r="G95" i="4" s="1"/>
  <c r="G96" i="4" s="1"/>
  <c r="H96" i="4" s="1"/>
  <c r="I96" i="4" s="1"/>
  <c r="J96" i="4" s="1"/>
  <c r="K96" i="4" s="1"/>
  <c r="L96" i="4" s="1"/>
  <c r="M96" i="4" s="1"/>
  <c r="N96" i="4" s="1"/>
  <c r="O96" i="4" s="1"/>
  <c r="P96" i="4" s="1"/>
  <c r="Q86" i="4"/>
  <c r="H86" i="4"/>
  <c r="I86" i="4" s="1"/>
  <c r="J86" i="4" s="1"/>
  <c r="K86" i="4" s="1"/>
  <c r="L86" i="4" s="1"/>
  <c r="M86" i="4" s="1"/>
  <c r="N86" i="4" s="1"/>
  <c r="O86" i="4" s="1"/>
  <c r="P86" i="4" s="1"/>
  <c r="G34" i="4" l="1"/>
  <c r="H33" i="4"/>
  <c r="I33" i="4" s="1"/>
  <c r="J33" i="4" s="1"/>
  <c r="K33" i="4" s="1"/>
  <c r="L33" i="4" s="1"/>
  <c r="M33" i="4" s="1"/>
  <c r="N33" i="4" s="1"/>
  <c r="O33" i="4" s="1"/>
  <c r="P33" i="4" s="1"/>
  <c r="Q33" i="4" s="1"/>
  <c r="R33" i="4" s="1"/>
  <c r="S33" i="4" s="1"/>
  <c r="T33" i="4" s="1"/>
  <c r="U33" i="4" s="1"/>
  <c r="G52" i="4"/>
  <c r="H51" i="4"/>
  <c r="I51" i="4" s="1"/>
  <c r="J51" i="4" s="1"/>
  <c r="K51" i="4" s="1"/>
  <c r="L51" i="4" s="1"/>
  <c r="M51" i="4" s="1"/>
  <c r="N51" i="4" s="1"/>
  <c r="O51" i="4" s="1"/>
  <c r="P51" i="4" s="1"/>
  <c r="Q51" i="4" s="1"/>
  <c r="R51" i="4" s="1"/>
  <c r="S51" i="4" s="1"/>
  <c r="T51" i="4" s="1"/>
  <c r="U51" i="4" s="1"/>
  <c r="V51" i="4" s="1"/>
  <c r="W51" i="4" s="1"/>
  <c r="X51" i="4" s="1"/>
  <c r="Y51" i="4" s="1"/>
  <c r="Z51" i="4" s="1"/>
  <c r="G71" i="4"/>
  <c r="H70" i="4"/>
  <c r="I70" i="4" s="1"/>
  <c r="J70" i="4" s="1"/>
  <c r="K70" i="4" s="1"/>
  <c r="L70" i="4" s="1"/>
  <c r="M70" i="4" s="1"/>
  <c r="N70" i="4" s="1"/>
  <c r="O70" i="4" s="1"/>
  <c r="P70" i="4" s="1"/>
  <c r="J17" i="4"/>
  <c r="K17" i="4" s="1"/>
  <c r="L17" i="4" s="1"/>
  <c r="M17" i="4" s="1"/>
  <c r="N17" i="4" s="1"/>
  <c r="O17" i="4" s="1"/>
  <c r="P17" i="4" s="1"/>
  <c r="Q17" i="4" s="1"/>
  <c r="R17" i="4" s="1"/>
  <c r="S17" i="4" s="1"/>
  <c r="I18" i="4"/>
  <c r="H87" i="4"/>
  <c r="I87" i="4" s="1"/>
  <c r="J87" i="4" s="1"/>
  <c r="K87" i="4" s="1"/>
  <c r="L87" i="4" s="1"/>
  <c r="M87" i="4" s="1"/>
  <c r="N87" i="4" s="1"/>
  <c r="O87" i="4" s="1"/>
  <c r="P87" i="4" s="1"/>
  <c r="G72" i="4" l="1"/>
  <c r="H71" i="4"/>
  <c r="I71" i="4" s="1"/>
  <c r="J71" i="4" s="1"/>
  <c r="K71" i="4" s="1"/>
  <c r="L71" i="4" s="1"/>
  <c r="M71" i="4" s="1"/>
  <c r="N71" i="4" s="1"/>
  <c r="O71" i="4" s="1"/>
  <c r="P71" i="4" s="1"/>
  <c r="G53" i="4"/>
  <c r="H52" i="4"/>
  <c r="I52" i="4" s="1"/>
  <c r="J52" i="4" s="1"/>
  <c r="K52" i="4" s="1"/>
  <c r="L52" i="4" s="1"/>
  <c r="M52" i="4" s="1"/>
  <c r="N52" i="4" s="1"/>
  <c r="O52" i="4" s="1"/>
  <c r="P52" i="4" s="1"/>
  <c r="Q52" i="4" s="1"/>
  <c r="R52" i="4" s="1"/>
  <c r="S52" i="4" s="1"/>
  <c r="T52" i="4" s="1"/>
  <c r="U52" i="4" s="1"/>
  <c r="V52" i="4" s="1"/>
  <c r="W52" i="4" s="1"/>
  <c r="X52" i="4" s="1"/>
  <c r="Y52" i="4" s="1"/>
  <c r="Z52" i="4" s="1"/>
  <c r="G35" i="4"/>
  <c r="H34" i="4"/>
  <c r="I34" i="4" s="1"/>
  <c r="J34" i="4" s="1"/>
  <c r="K34" i="4" s="1"/>
  <c r="L34" i="4" s="1"/>
  <c r="M34" i="4" s="1"/>
  <c r="N34" i="4" s="1"/>
  <c r="O34" i="4" s="1"/>
  <c r="P34" i="4" s="1"/>
  <c r="Q34" i="4" s="1"/>
  <c r="R34" i="4" s="1"/>
  <c r="S34" i="4" s="1"/>
  <c r="T34" i="4" s="1"/>
  <c r="U34" i="4" s="1"/>
  <c r="H88" i="4"/>
  <c r="I88" i="4" s="1"/>
  <c r="J88" i="4" s="1"/>
  <c r="K88" i="4" s="1"/>
  <c r="L88" i="4" s="1"/>
  <c r="M88" i="4" s="1"/>
  <c r="N88" i="4" s="1"/>
  <c r="O88" i="4" s="1"/>
  <c r="P88" i="4" s="1"/>
  <c r="J18" i="4"/>
  <c r="K18" i="4" s="1"/>
  <c r="L18" i="4" s="1"/>
  <c r="M18" i="4" s="1"/>
  <c r="N18" i="4" s="1"/>
  <c r="O18" i="4" s="1"/>
  <c r="P18" i="4" s="1"/>
  <c r="Q18" i="4" s="1"/>
  <c r="R18" i="4" s="1"/>
  <c r="S18" i="4" s="1"/>
  <c r="I19" i="4"/>
  <c r="G36" i="4" l="1"/>
  <c r="H35" i="4"/>
  <c r="I35" i="4" s="1"/>
  <c r="J35" i="4" s="1"/>
  <c r="K35" i="4" s="1"/>
  <c r="L35" i="4" s="1"/>
  <c r="M35" i="4" s="1"/>
  <c r="N35" i="4" s="1"/>
  <c r="O35" i="4" s="1"/>
  <c r="P35" i="4" s="1"/>
  <c r="Q35" i="4" s="1"/>
  <c r="R35" i="4" s="1"/>
  <c r="S35" i="4" s="1"/>
  <c r="T35" i="4" s="1"/>
  <c r="U35" i="4" s="1"/>
  <c r="G54" i="4"/>
  <c r="H53" i="4"/>
  <c r="I53" i="4" s="1"/>
  <c r="J53" i="4" s="1"/>
  <c r="K53" i="4" s="1"/>
  <c r="L53" i="4" s="1"/>
  <c r="M53" i="4" s="1"/>
  <c r="N53" i="4" s="1"/>
  <c r="O53" i="4" s="1"/>
  <c r="P53" i="4" s="1"/>
  <c r="Q53" i="4" s="1"/>
  <c r="R53" i="4" s="1"/>
  <c r="S53" i="4" s="1"/>
  <c r="T53" i="4" s="1"/>
  <c r="U53" i="4" s="1"/>
  <c r="V53" i="4" s="1"/>
  <c r="W53" i="4" s="1"/>
  <c r="X53" i="4" s="1"/>
  <c r="Y53" i="4" s="1"/>
  <c r="Z53" i="4" s="1"/>
  <c r="G73" i="4"/>
  <c r="H72" i="4"/>
  <c r="I72" i="4" s="1"/>
  <c r="J72" i="4" s="1"/>
  <c r="K72" i="4" s="1"/>
  <c r="L72" i="4" s="1"/>
  <c r="M72" i="4" s="1"/>
  <c r="N72" i="4" s="1"/>
  <c r="O72" i="4" s="1"/>
  <c r="P72" i="4" s="1"/>
  <c r="J19" i="4"/>
  <c r="K19" i="4" s="1"/>
  <c r="L19" i="4" s="1"/>
  <c r="M19" i="4" s="1"/>
  <c r="N19" i="4" s="1"/>
  <c r="O19" i="4" s="1"/>
  <c r="P19" i="4" s="1"/>
  <c r="Q19" i="4" s="1"/>
  <c r="R19" i="4" s="1"/>
  <c r="S19" i="4" s="1"/>
  <c r="I20" i="4"/>
  <c r="H89" i="4"/>
  <c r="I89" i="4" s="1"/>
  <c r="J89" i="4" s="1"/>
  <c r="K89" i="4" s="1"/>
  <c r="L89" i="4" s="1"/>
  <c r="M89" i="4" s="1"/>
  <c r="N89" i="4" s="1"/>
  <c r="O89" i="4" s="1"/>
  <c r="P89" i="4" s="1"/>
  <c r="G74" i="4" l="1"/>
  <c r="H73" i="4"/>
  <c r="I73" i="4" s="1"/>
  <c r="J73" i="4" s="1"/>
  <c r="K73" i="4" s="1"/>
  <c r="L73" i="4" s="1"/>
  <c r="M73" i="4" s="1"/>
  <c r="N73" i="4" s="1"/>
  <c r="O73" i="4" s="1"/>
  <c r="P73" i="4" s="1"/>
  <c r="G55" i="4"/>
  <c r="H54" i="4"/>
  <c r="I54" i="4" s="1"/>
  <c r="J54" i="4" s="1"/>
  <c r="K54" i="4" s="1"/>
  <c r="L54" i="4" s="1"/>
  <c r="M54" i="4" s="1"/>
  <c r="N54" i="4" s="1"/>
  <c r="O54" i="4" s="1"/>
  <c r="P54" i="4" s="1"/>
  <c r="Q54" i="4" s="1"/>
  <c r="R54" i="4" s="1"/>
  <c r="S54" i="4" s="1"/>
  <c r="T54" i="4" s="1"/>
  <c r="U54" i="4" s="1"/>
  <c r="V54" i="4" s="1"/>
  <c r="W54" i="4" s="1"/>
  <c r="X54" i="4" s="1"/>
  <c r="Y54" i="4" s="1"/>
  <c r="Z54" i="4" s="1"/>
  <c r="G37" i="4"/>
  <c r="H36" i="4"/>
  <c r="I36" i="4" s="1"/>
  <c r="J36" i="4" s="1"/>
  <c r="K36" i="4" s="1"/>
  <c r="L36" i="4" s="1"/>
  <c r="M36" i="4" s="1"/>
  <c r="N36" i="4" s="1"/>
  <c r="O36" i="4" s="1"/>
  <c r="P36" i="4" s="1"/>
  <c r="Q36" i="4" s="1"/>
  <c r="R36" i="4" s="1"/>
  <c r="S36" i="4" s="1"/>
  <c r="T36" i="4" s="1"/>
  <c r="U36" i="4" s="1"/>
  <c r="H90" i="4"/>
  <c r="I90" i="4" s="1"/>
  <c r="J90" i="4" s="1"/>
  <c r="K90" i="4" s="1"/>
  <c r="L90" i="4" s="1"/>
  <c r="M90" i="4" s="1"/>
  <c r="N90" i="4" s="1"/>
  <c r="O90" i="4" s="1"/>
  <c r="P90" i="4" s="1"/>
  <c r="J20" i="4"/>
  <c r="K20" i="4" s="1"/>
  <c r="L20" i="4" s="1"/>
  <c r="M20" i="4" s="1"/>
  <c r="N20" i="4" s="1"/>
  <c r="O20" i="4" s="1"/>
  <c r="P20" i="4" s="1"/>
  <c r="Q20" i="4" s="1"/>
  <c r="R20" i="4" s="1"/>
  <c r="S20" i="4" s="1"/>
  <c r="I21" i="4"/>
  <c r="G38" i="4" l="1"/>
  <c r="H37" i="4"/>
  <c r="I37" i="4" s="1"/>
  <c r="J37" i="4" s="1"/>
  <c r="K37" i="4" s="1"/>
  <c r="L37" i="4" s="1"/>
  <c r="M37" i="4" s="1"/>
  <c r="N37" i="4" s="1"/>
  <c r="O37" i="4" s="1"/>
  <c r="P37" i="4" s="1"/>
  <c r="Q37" i="4" s="1"/>
  <c r="R37" i="4" s="1"/>
  <c r="S37" i="4" s="1"/>
  <c r="T37" i="4" s="1"/>
  <c r="U37" i="4" s="1"/>
  <c r="G56" i="4"/>
  <c r="H55" i="4"/>
  <c r="I55" i="4" s="1"/>
  <c r="J55" i="4" s="1"/>
  <c r="K55" i="4" s="1"/>
  <c r="L55" i="4" s="1"/>
  <c r="M55" i="4" s="1"/>
  <c r="N55" i="4" s="1"/>
  <c r="O55" i="4" s="1"/>
  <c r="P55" i="4" s="1"/>
  <c r="Q55" i="4" s="1"/>
  <c r="R55" i="4" s="1"/>
  <c r="S55" i="4" s="1"/>
  <c r="T55" i="4" s="1"/>
  <c r="U55" i="4" s="1"/>
  <c r="V55" i="4" s="1"/>
  <c r="W55" i="4" s="1"/>
  <c r="X55" i="4" s="1"/>
  <c r="Y55" i="4" s="1"/>
  <c r="Z55" i="4" s="1"/>
  <c r="G75" i="4"/>
  <c r="H74" i="4"/>
  <c r="I74" i="4" s="1"/>
  <c r="J74" i="4" s="1"/>
  <c r="K74" i="4" s="1"/>
  <c r="L74" i="4" s="1"/>
  <c r="M74" i="4" s="1"/>
  <c r="N74" i="4" s="1"/>
  <c r="O74" i="4" s="1"/>
  <c r="P74" i="4" s="1"/>
  <c r="J21" i="4"/>
  <c r="K21" i="4" s="1"/>
  <c r="L21" i="4" s="1"/>
  <c r="M21" i="4" s="1"/>
  <c r="N21" i="4" s="1"/>
  <c r="O21" i="4" s="1"/>
  <c r="P21" i="4" s="1"/>
  <c r="Q21" i="4" s="1"/>
  <c r="R21" i="4" s="1"/>
  <c r="S21" i="4" s="1"/>
  <c r="I22" i="4"/>
  <c r="H91" i="4"/>
  <c r="I91" i="4" s="1"/>
  <c r="J91" i="4" s="1"/>
  <c r="K91" i="4" s="1"/>
  <c r="L91" i="4" s="1"/>
  <c r="M91" i="4" s="1"/>
  <c r="N91" i="4" s="1"/>
  <c r="O91" i="4" s="1"/>
  <c r="P91" i="4" s="1"/>
  <c r="G76" i="4" l="1"/>
  <c r="H75" i="4"/>
  <c r="I75" i="4" s="1"/>
  <c r="J75" i="4" s="1"/>
  <c r="K75" i="4" s="1"/>
  <c r="L75" i="4" s="1"/>
  <c r="M75" i="4" s="1"/>
  <c r="N75" i="4" s="1"/>
  <c r="O75" i="4" s="1"/>
  <c r="P75" i="4" s="1"/>
  <c r="G57" i="4"/>
  <c r="H56" i="4"/>
  <c r="I56" i="4" s="1"/>
  <c r="J56" i="4" s="1"/>
  <c r="K56" i="4" s="1"/>
  <c r="L56" i="4" s="1"/>
  <c r="M56" i="4" s="1"/>
  <c r="N56" i="4" s="1"/>
  <c r="O56" i="4" s="1"/>
  <c r="P56" i="4" s="1"/>
  <c r="Q56" i="4" s="1"/>
  <c r="R56" i="4" s="1"/>
  <c r="S56" i="4" s="1"/>
  <c r="T56" i="4" s="1"/>
  <c r="U56" i="4" s="1"/>
  <c r="V56" i="4" s="1"/>
  <c r="W56" i="4" s="1"/>
  <c r="X56" i="4" s="1"/>
  <c r="Y56" i="4" s="1"/>
  <c r="Z56" i="4" s="1"/>
  <c r="G39" i="4"/>
  <c r="H38" i="4"/>
  <c r="I38" i="4" s="1"/>
  <c r="J38" i="4" s="1"/>
  <c r="K38" i="4" s="1"/>
  <c r="L38" i="4" s="1"/>
  <c r="M38" i="4" s="1"/>
  <c r="N38" i="4" s="1"/>
  <c r="O38" i="4" s="1"/>
  <c r="P38" i="4" s="1"/>
  <c r="Q38" i="4" s="1"/>
  <c r="R38" i="4" s="1"/>
  <c r="S38" i="4" s="1"/>
  <c r="T38" i="4" s="1"/>
  <c r="U38" i="4" s="1"/>
  <c r="H92" i="4"/>
  <c r="I92" i="4" s="1"/>
  <c r="J92" i="4" s="1"/>
  <c r="K92" i="4" s="1"/>
  <c r="L92" i="4" s="1"/>
  <c r="M92" i="4" s="1"/>
  <c r="N92" i="4" s="1"/>
  <c r="O92" i="4" s="1"/>
  <c r="P92" i="4" s="1"/>
  <c r="J22" i="4"/>
  <c r="K22" i="4" s="1"/>
  <c r="L22" i="4" s="1"/>
  <c r="M22" i="4" s="1"/>
  <c r="N22" i="4" s="1"/>
  <c r="O22" i="4" s="1"/>
  <c r="P22" i="4" s="1"/>
  <c r="Q22" i="4" s="1"/>
  <c r="R22" i="4" s="1"/>
  <c r="S22" i="4" s="1"/>
  <c r="I23" i="4"/>
  <c r="G40" i="4" l="1"/>
  <c r="H39" i="4"/>
  <c r="I39" i="4" s="1"/>
  <c r="J39" i="4" s="1"/>
  <c r="K39" i="4" s="1"/>
  <c r="L39" i="4" s="1"/>
  <c r="M39" i="4" s="1"/>
  <c r="N39" i="4" s="1"/>
  <c r="O39" i="4" s="1"/>
  <c r="P39" i="4" s="1"/>
  <c r="Q39" i="4" s="1"/>
  <c r="R39" i="4" s="1"/>
  <c r="S39" i="4" s="1"/>
  <c r="T39" i="4" s="1"/>
  <c r="U39" i="4" s="1"/>
  <c r="G58" i="4"/>
  <c r="H57" i="4"/>
  <c r="I57" i="4" s="1"/>
  <c r="J57" i="4" s="1"/>
  <c r="K57" i="4" s="1"/>
  <c r="L57" i="4" s="1"/>
  <c r="M57" i="4" s="1"/>
  <c r="N57" i="4" s="1"/>
  <c r="O57" i="4" s="1"/>
  <c r="P57" i="4" s="1"/>
  <c r="Q57" i="4" s="1"/>
  <c r="R57" i="4" s="1"/>
  <c r="S57" i="4" s="1"/>
  <c r="T57" i="4" s="1"/>
  <c r="U57" i="4" s="1"/>
  <c r="V57" i="4" s="1"/>
  <c r="W57" i="4" s="1"/>
  <c r="X57" i="4" s="1"/>
  <c r="Y57" i="4" s="1"/>
  <c r="Z57" i="4" s="1"/>
  <c r="G77" i="4"/>
  <c r="H76" i="4"/>
  <c r="I76" i="4" s="1"/>
  <c r="J76" i="4" s="1"/>
  <c r="K76" i="4" s="1"/>
  <c r="L76" i="4" s="1"/>
  <c r="M76" i="4" s="1"/>
  <c r="N76" i="4" s="1"/>
  <c r="O76" i="4" s="1"/>
  <c r="P76" i="4" s="1"/>
  <c r="J23" i="4"/>
  <c r="K23" i="4" s="1"/>
  <c r="L23" i="4" s="1"/>
  <c r="M23" i="4" s="1"/>
  <c r="N23" i="4" s="1"/>
  <c r="O23" i="4" s="1"/>
  <c r="P23" i="4" s="1"/>
  <c r="Q23" i="4" s="1"/>
  <c r="R23" i="4" s="1"/>
  <c r="S23" i="4" s="1"/>
  <c r="I24" i="4"/>
  <c r="H93" i="4"/>
  <c r="I93" i="4" s="1"/>
  <c r="J93" i="4" s="1"/>
  <c r="K93" i="4" s="1"/>
  <c r="L93" i="4" s="1"/>
  <c r="M93" i="4" s="1"/>
  <c r="N93" i="4" s="1"/>
  <c r="O93" i="4" s="1"/>
  <c r="P93" i="4" s="1"/>
  <c r="G78" i="4" l="1"/>
  <c r="H77" i="4"/>
  <c r="I77" i="4" s="1"/>
  <c r="J77" i="4" s="1"/>
  <c r="K77" i="4" s="1"/>
  <c r="L77" i="4" s="1"/>
  <c r="M77" i="4" s="1"/>
  <c r="N77" i="4" s="1"/>
  <c r="O77" i="4" s="1"/>
  <c r="P77" i="4" s="1"/>
  <c r="G59" i="4"/>
  <c r="H58" i="4"/>
  <c r="I58" i="4" s="1"/>
  <c r="J58" i="4" s="1"/>
  <c r="K58" i="4" s="1"/>
  <c r="L58" i="4" s="1"/>
  <c r="M58" i="4" s="1"/>
  <c r="N58" i="4" s="1"/>
  <c r="O58" i="4" s="1"/>
  <c r="P58" i="4" s="1"/>
  <c r="Q58" i="4" s="1"/>
  <c r="R58" i="4" s="1"/>
  <c r="S58" i="4" s="1"/>
  <c r="T58" i="4" s="1"/>
  <c r="U58" i="4" s="1"/>
  <c r="V58" i="4" s="1"/>
  <c r="W58" i="4" s="1"/>
  <c r="X58" i="4" s="1"/>
  <c r="Y58" i="4" s="1"/>
  <c r="Z58" i="4" s="1"/>
  <c r="G41" i="4"/>
  <c r="H40" i="4"/>
  <c r="I40" i="4" s="1"/>
  <c r="J40" i="4" s="1"/>
  <c r="K40" i="4" s="1"/>
  <c r="L40" i="4" s="1"/>
  <c r="M40" i="4" s="1"/>
  <c r="N40" i="4" s="1"/>
  <c r="O40" i="4" s="1"/>
  <c r="P40" i="4" s="1"/>
  <c r="Q40" i="4" s="1"/>
  <c r="R40" i="4" s="1"/>
  <c r="S40" i="4" s="1"/>
  <c r="T40" i="4" s="1"/>
  <c r="U40" i="4" s="1"/>
  <c r="H94" i="4"/>
  <c r="I94" i="4" s="1"/>
  <c r="J94" i="4" s="1"/>
  <c r="K94" i="4" s="1"/>
  <c r="L94" i="4" s="1"/>
  <c r="M94" i="4" s="1"/>
  <c r="N94" i="4" s="1"/>
  <c r="O94" i="4" s="1"/>
  <c r="P94" i="4" s="1"/>
  <c r="H95" i="4"/>
  <c r="I95" i="4" s="1"/>
  <c r="J95" i="4" s="1"/>
  <c r="K95" i="4" s="1"/>
  <c r="L95" i="4" s="1"/>
  <c r="M95" i="4" s="1"/>
  <c r="N95" i="4" s="1"/>
  <c r="O95" i="4" s="1"/>
  <c r="P95" i="4" s="1"/>
  <c r="J24" i="4"/>
  <c r="K24" i="4" s="1"/>
  <c r="L24" i="4" s="1"/>
  <c r="M24" i="4" s="1"/>
  <c r="N24" i="4" s="1"/>
  <c r="O24" i="4" s="1"/>
  <c r="P24" i="4" s="1"/>
  <c r="Q24" i="4" s="1"/>
  <c r="R24" i="4" s="1"/>
  <c r="S24" i="4" s="1"/>
  <c r="I25" i="4"/>
  <c r="G42" i="4" l="1"/>
  <c r="H42" i="4" s="1"/>
  <c r="I42" i="4" s="1"/>
  <c r="J42" i="4" s="1"/>
  <c r="K42" i="4" s="1"/>
  <c r="L42" i="4" s="1"/>
  <c r="M42" i="4" s="1"/>
  <c r="N42" i="4" s="1"/>
  <c r="O42" i="4" s="1"/>
  <c r="P42" i="4" s="1"/>
  <c r="Q42" i="4" s="1"/>
  <c r="R42" i="4" s="1"/>
  <c r="S42" i="4" s="1"/>
  <c r="T42" i="4" s="1"/>
  <c r="U42" i="4" s="1"/>
  <c r="H41" i="4"/>
  <c r="I41" i="4" s="1"/>
  <c r="J41" i="4" s="1"/>
  <c r="K41" i="4" s="1"/>
  <c r="L41" i="4" s="1"/>
  <c r="M41" i="4" s="1"/>
  <c r="N41" i="4" s="1"/>
  <c r="O41" i="4" s="1"/>
  <c r="P41" i="4" s="1"/>
  <c r="Q41" i="4" s="1"/>
  <c r="R41" i="4" s="1"/>
  <c r="S41" i="4" s="1"/>
  <c r="T41" i="4" s="1"/>
  <c r="U41" i="4" s="1"/>
  <c r="G60" i="4"/>
  <c r="H60" i="4" s="1"/>
  <c r="I60" i="4" s="1"/>
  <c r="J60" i="4" s="1"/>
  <c r="K60" i="4" s="1"/>
  <c r="L60" i="4" s="1"/>
  <c r="M60" i="4" s="1"/>
  <c r="N60" i="4" s="1"/>
  <c r="O60" i="4" s="1"/>
  <c r="P60" i="4" s="1"/>
  <c r="Q60" i="4" s="1"/>
  <c r="R60" i="4" s="1"/>
  <c r="S60" i="4" s="1"/>
  <c r="T60" i="4" s="1"/>
  <c r="U60" i="4" s="1"/>
  <c r="V60" i="4" s="1"/>
  <c r="W60" i="4" s="1"/>
  <c r="X60" i="4" s="1"/>
  <c r="Y60" i="4" s="1"/>
  <c r="Z60" i="4" s="1"/>
  <c r="H59" i="4"/>
  <c r="I59" i="4" s="1"/>
  <c r="J59" i="4" s="1"/>
  <c r="K59" i="4" s="1"/>
  <c r="L59" i="4" s="1"/>
  <c r="M59" i="4" s="1"/>
  <c r="N59" i="4" s="1"/>
  <c r="O59" i="4" s="1"/>
  <c r="P59" i="4" s="1"/>
  <c r="Q59" i="4" s="1"/>
  <c r="R59" i="4" s="1"/>
  <c r="S59" i="4" s="1"/>
  <c r="T59" i="4" s="1"/>
  <c r="U59" i="4" s="1"/>
  <c r="V59" i="4" s="1"/>
  <c r="W59" i="4" s="1"/>
  <c r="X59" i="4" s="1"/>
  <c r="Y59" i="4" s="1"/>
  <c r="Z59" i="4" s="1"/>
  <c r="G79" i="4"/>
  <c r="H79" i="4" s="1"/>
  <c r="I79" i="4" s="1"/>
  <c r="J79" i="4" s="1"/>
  <c r="K79" i="4" s="1"/>
  <c r="L79" i="4" s="1"/>
  <c r="M79" i="4" s="1"/>
  <c r="N79" i="4" s="1"/>
  <c r="O79" i="4" s="1"/>
  <c r="P79" i="4" s="1"/>
  <c r="H78" i="4"/>
  <c r="I78" i="4" s="1"/>
  <c r="J78" i="4" s="1"/>
  <c r="K78" i="4" s="1"/>
  <c r="L78" i="4" s="1"/>
  <c r="M78" i="4" s="1"/>
  <c r="N78" i="4" s="1"/>
  <c r="O78" i="4" s="1"/>
  <c r="P78" i="4" s="1"/>
  <c r="J25" i="4"/>
  <c r="K25" i="4" s="1"/>
  <c r="L25" i="4" s="1"/>
  <c r="M25" i="4" s="1"/>
  <c r="N25" i="4" s="1"/>
  <c r="O25" i="4" s="1"/>
  <c r="P25" i="4" s="1"/>
  <c r="Q25" i="4" s="1"/>
  <c r="R25" i="4" s="1"/>
  <c r="S25" i="4" s="1"/>
  <c r="I26" i="4"/>
  <c r="J26" i="4" l="1"/>
  <c r="K26" i="4" s="1"/>
  <c r="L26" i="4" s="1"/>
  <c r="M26" i="4" s="1"/>
  <c r="N26" i="4" s="1"/>
  <c r="O26" i="4" s="1"/>
  <c r="P26" i="4" s="1"/>
  <c r="Q26" i="4" s="1"/>
  <c r="R26" i="4" s="1"/>
  <c r="S26" i="4" s="1"/>
</calcChain>
</file>

<file path=xl/sharedStrings.xml><?xml version="1.0" encoding="utf-8"?>
<sst xmlns="http://schemas.openxmlformats.org/spreadsheetml/2006/main" count="258" uniqueCount="97">
  <si>
    <t>PLANS</t>
  </si>
  <si>
    <t>BRONZE</t>
  </si>
  <si>
    <t>GOLD</t>
  </si>
  <si>
    <t>SILVER</t>
  </si>
  <si>
    <t>PLATINIUM</t>
  </si>
  <si>
    <t>DIAMOND</t>
  </si>
  <si>
    <t>AMOUNT USD $</t>
  </si>
  <si>
    <t>TERM-TIME</t>
  </si>
  <si>
    <t>PROFIT-%</t>
  </si>
  <si>
    <t>Monthly-Yearly</t>
  </si>
  <si>
    <t>Monthly</t>
  </si>
  <si>
    <t>Investment</t>
  </si>
  <si>
    <t>V</t>
  </si>
  <si>
    <t>B</t>
  </si>
  <si>
    <t>R</t>
  </si>
  <si>
    <t>O</t>
  </si>
  <si>
    <t>N</t>
  </si>
  <si>
    <t>Z</t>
  </si>
  <si>
    <t>E</t>
  </si>
  <si>
    <t>S</t>
  </si>
  <si>
    <t>I</t>
  </si>
  <si>
    <t>L</t>
  </si>
  <si>
    <t>16K$-30K$</t>
  </si>
  <si>
    <t>31K$-50K$</t>
  </si>
  <si>
    <t>51K$-100K$</t>
  </si>
  <si>
    <t>101K$-1M$</t>
  </si>
  <si>
    <t>16K</t>
  </si>
  <si>
    <t>17K</t>
  </si>
  <si>
    <t>18K</t>
  </si>
  <si>
    <t>19K</t>
  </si>
  <si>
    <t>20K</t>
  </si>
  <si>
    <t>21K</t>
  </si>
  <si>
    <t>22K</t>
  </si>
  <si>
    <t>23K</t>
  </si>
  <si>
    <t>24K</t>
  </si>
  <si>
    <t>25K</t>
  </si>
  <si>
    <t>26K</t>
  </si>
  <si>
    <t>27K</t>
  </si>
  <si>
    <t>28K</t>
  </si>
  <si>
    <t>29K</t>
  </si>
  <si>
    <t>30K</t>
  </si>
  <si>
    <t>31K</t>
  </si>
  <si>
    <t>32K</t>
  </si>
  <si>
    <t>33K</t>
  </si>
  <si>
    <t>34K</t>
  </si>
  <si>
    <t>35K</t>
  </si>
  <si>
    <t>36K</t>
  </si>
  <si>
    <t>37K</t>
  </si>
  <si>
    <t>38K</t>
  </si>
  <si>
    <t>39K</t>
  </si>
  <si>
    <t>40K</t>
  </si>
  <si>
    <t>41K</t>
  </si>
  <si>
    <t>42K</t>
  </si>
  <si>
    <t>43K</t>
  </si>
  <si>
    <t>44K</t>
  </si>
  <si>
    <t>45K</t>
  </si>
  <si>
    <t>46K</t>
  </si>
  <si>
    <t>47K</t>
  </si>
  <si>
    <t>48K</t>
  </si>
  <si>
    <t>49K</t>
  </si>
  <si>
    <t>50K</t>
  </si>
  <si>
    <t>G  O  L  D</t>
  </si>
  <si>
    <t>60K</t>
  </si>
  <si>
    <t>65K</t>
  </si>
  <si>
    <t>70K</t>
  </si>
  <si>
    <t>75K</t>
  </si>
  <si>
    <t>80K</t>
  </si>
  <si>
    <t>85K</t>
  </si>
  <si>
    <t>90K</t>
  </si>
  <si>
    <t>95K</t>
  </si>
  <si>
    <t>100K</t>
  </si>
  <si>
    <t>200K</t>
  </si>
  <si>
    <t>300K</t>
  </si>
  <si>
    <t>400K</t>
  </si>
  <si>
    <t>500K</t>
  </si>
  <si>
    <t>600K</t>
  </si>
  <si>
    <t>700K</t>
  </si>
  <si>
    <t>800K</t>
  </si>
  <si>
    <t>900K</t>
  </si>
  <si>
    <t>1M</t>
  </si>
  <si>
    <t>16-30K</t>
  </si>
  <si>
    <t>31K-50K</t>
  </si>
  <si>
    <t>51K-100K</t>
  </si>
  <si>
    <t>51K</t>
  </si>
  <si>
    <t>100K-1M</t>
  </si>
  <si>
    <t>Rate + %</t>
  </si>
  <si>
    <t>Rate +%</t>
  </si>
  <si>
    <t>Rate+%</t>
  </si>
  <si>
    <t>TOKEN INVESTMENT- TERM-PROFIT PLANS FOR INVESTORS</t>
  </si>
  <si>
    <t>CUSTOMERS/INVESTOR APPLICATION FORM – Investor Connect Us</t>
  </si>
  <si>
    <t>Token Investors can earn increasing rates according to their investment amounts and maturities. This is a standard practice. Asset-Token holders can offer various alternatives based on the asset sector, type, and maturity. Those interested in becoming token investors can apply through the provided links, following this sample application. Global Finance Platform &amp; Investor ConnectUS applications aim to connect investor applicants and project-asset owners online through algorithms. Please note that this is not investment advice.
For those looking to tokenize their assets, our primary requirement is to register their assets in Escrow with an excess of 30%. In Escrow, registered assets are tokenized. This measure is in place to protect investors. It is essential for parties to make their investment decisions in consultation with their lawyers and experts. https://investorconnectus.com/customers-investor-application-form/</t>
  </si>
  <si>
    <t>100-1K-5K-15K</t>
  </si>
  <si>
    <t>100-1000</t>
  </si>
  <si>
    <t>1100-5000</t>
  </si>
  <si>
    <t xml:space="preserve">AMOUNT </t>
  </si>
  <si>
    <t>USD $</t>
  </si>
  <si>
    <t>100-1K-5K$-15K$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</si>
</sst>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0"/>
      <name val="Calibri"/>
      <family val="2"/>
      <scheme val="minor"/>
    </font>
    <font>
      <b/>
      <sz val="11"/>
      <color theme="1"/>
      <name val="Calibri"/>
      <family val="2"/>
      <scheme val="minor"/>
    </font>
    <font>
      <b/>
      <sz val="11"/>
      <color rgb="FFC00000"/>
      <name val="Calibri"/>
      <family val="2"/>
      <scheme val="minor"/>
    </font>
    <font>
      <b/>
      <sz val="11"/>
      <color rgb="FFFF0000"/>
      <name val="Calibri"/>
      <family val="2"/>
      <scheme val="minor"/>
    </font>
    <font>
      <sz val="10"/>
      <color theme="1"/>
      <name val="Calibri"/>
      <family val="2"/>
      <scheme val="minor"/>
    </font>
    <font>
      <b/>
      <sz val="10"/>
      <color theme="1"/>
      <name val="Calibri"/>
      <family val="2"/>
      <scheme val="minor"/>
    </font>
    <font>
      <sz val="11"/>
      <color rgb="FF00B0F0"/>
      <name val="Calibri"/>
      <family val="2"/>
      <scheme val="minor"/>
    </font>
    <font>
      <b/>
      <sz val="11"/>
      <color rgb="FF00B0F0"/>
      <name val="Calibri"/>
      <family val="2"/>
      <scheme val="minor"/>
    </font>
    <font>
      <b/>
      <sz val="9"/>
      <color rgb="FFC00000"/>
      <name val="Calibri"/>
      <family val="2"/>
      <scheme val="minor"/>
    </font>
    <font>
      <b/>
      <sz val="24"/>
      <color rgb="FFC00000"/>
      <name val="Calibri"/>
      <family val="2"/>
      <scheme val="minor"/>
    </font>
    <font>
      <sz val="24"/>
      <color theme="1"/>
      <name val="Calibri"/>
      <family val="2"/>
      <scheme val="minor"/>
    </font>
    <font>
      <u/>
      <sz val="11"/>
      <color theme="10"/>
      <name val="Calibri"/>
      <family val="2"/>
      <scheme val="minor"/>
    </font>
    <font>
      <b/>
      <u/>
      <sz val="11"/>
      <color theme="10"/>
      <name val="Calibri"/>
      <family val="2"/>
      <scheme val="minor"/>
    </font>
    <font>
      <b/>
      <sz val="11"/>
      <color rgb="FF0070C0"/>
      <name val="Calibri"/>
      <family val="2"/>
      <scheme val="minor"/>
    </font>
  </fonts>
  <fills count="19">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F000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FF99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2" fillId="0" borderId="0" applyNumberFormat="0" applyFill="0" applyBorder="0" applyAlignment="0" applyProtection="0"/>
  </cellStyleXfs>
  <cellXfs count="136">
    <xf numFmtId="0" fontId="0" fillId="0" borderId="0" xfId="0"/>
    <xf numFmtId="0" fontId="2" fillId="8" borderId="10" xfId="0" applyFont="1" applyFill="1" applyBorder="1" applyAlignment="1">
      <alignment horizontal="center" vertical="center"/>
    </xf>
    <xf numFmtId="0" fontId="2" fillId="9" borderId="1" xfId="0" applyFont="1" applyFill="1" applyBorder="1" applyAlignment="1">
      <alignment horizontal="center" vertical="center"/>
    </xf>
    <xf numFmtId="0" fontId="2" fillId="10" borderId="1" xfId="0" applyFont="1" applyFill="1" applyBorder="1" applyAlignment="1">
      <alignment horizontal="center" vertical="center"/>
    </xf>
    <xf numFmtId="0" fontId="2" fillId="12" borderId="1" xfId="0" applyFont="1" applyFill="1" applyBorder="1" applyAlignment="1">
      <alignment horizontal="center" vertical="center"/>
    </xf>
    <xf numFmtId="0" fontId="2" fillId="7" borderId="1" xfId="0" applyFont="1" applyFill="1" applyBorder="1" applyAlignment="1">
      <alignment horizontal="center"/>
    </xf>
    <xf numFmtId="0" fontId="2" fillId="7" borderId="0" xfId="0" applyFont="1" applyFill="1" applyAlignment="1">
      <alignment horizontal="center"/>
    </xf>
    <xf numFmtId="0" fontId="0" fillId="7" borderId="0" xfId="0" applyFill="1"/>
    <xf numFmtId="0" fontId="2" fillId="2" borderId="1" xfId="0" applyFont="1" applyFill="1" applyBorder="1" applyAlignment="1">
      <alignment horizontal="center" vertical="center"/>
    </xf>
    <xf numFmtId="0" fontId="0" fillId="0" borderId="10" xfId="0" applyBorder="1"/>
    <xf numFmtId="0" fontId="3" fillId="7" borderId="0" xfId="0" applyFont="1" applyFill="1" applyAlignment="1">
      <alignment horizontal="center"/>
    </xf>
    <xf numFmtId="0" fontId="2" fillId="6" borderId="6" xfId="0" applyFont="1" applyFill="1" applyBorder="1" applyAlignment="1">
      <alignment horizontal="center"/>
    </xf>
    <xf numFmtId="0" fontId="2" fillId="4" borderId="6" xfId="0" applyFont="1" applyFill="1" applyBorder="1" applyAlignment="1">
      <alignment horizontal="center"/>
    </xf>
    <xf numFmtId="0" fontId="2" fillId="11" borderId="6" xfId="0" applyFont="1" applyFill="1" applyBorder="1" applyAlignment="1">
      <alignment horizontal="center" vertical="center"/>
    </xf>
    <xf numFmtId="0" fontId="2" fillId="11" borderId="7" xfId="0" applyFont="1" applyFill="1" applyBorder="1" applyAlignment="1">
      <alignment horizontal="center"/>
    </xf>
    <xf numFmtId="0" fontId="2" fillId="6" borderId="7" xfId="0" applyFont="1" applyFill="1" applyBorder="1" applyAlignment="1">
      <alignment horizontal="center"/>
    </xf>
    <xf numFmtId="0" fontId="2" fillId="3" borderId="6" xfId="0" applyFont="1" applyFill="1" applyBorder="1" applyAlignment="1">
      <alignment horizontal="center"/>
    </xf>
    <xf numFmtId="0" fontId="2" fillId="3" borderId="5" xfId="0" applyFont="1" applyFill="1" applyBorder="1" applyAlignment="1">
      <alignment horizontal="center"/>
    </xf>
    <xf numFmtId="0" fontId="2" fillId="4" borderId="7" xfId="0" applyFont="1" applyFill="1" applyBorder="1" applyAlignment="1">
      <alignment horizontal="center"/>
    </xf>
    <xf numFmtId="0" fontId="2" fillId="8" borderId="17"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5" xfId="0" applyFont="1" applyFill="1" applyBorder="1" applyAlignment="1">
      <alignment horizontal="center" vertical="center"/>
    </xf>
    <xf numFmtId="0" fontId="1" fillId="7" borderId="0" xfId="0" applyFont="1" applyFill="1" applyAlignment="1">
      <alignment horizontal="center" vertical="center"/>
    </xf>
    <xf numFmtId="0" fontId="2" fillId="10" borderId="18" xfId="0" applyFont="1" applyFill="1" applyBorder="1" applyAlignment="1">
      <alignment horizontal="center" vertical="center"/>
    </xf>
    <xf numFmtId="0" fontId="0" fillId="4" borderId="6" xfId="0" applyFill="1" applyBorder="1"/>
    <xf numFmtId="0" fontId="2" fillId="5" borderId="6" xfId="0" applyFont="1" applyFill="1" applyBorder="1" applyAlignment="1">
      <alignment horizontal="center"/>
    </xf>
    <xf numFmtId="0" fontId="2" fillId="5" borderId="7" xfId="0" applyFont="1" applyFill="1" applyBorder="1" applyAlignment="1">
      <alignment horizontal="center"/>
    </xf>
    <xf numFmtId="0" fontId="0" fillId="0" borderId="0" xfId="0" applyAlignment="1">
      <alignment wrapText="1"/>
    </xf>
    <xf numFmtId="0" fontId="0" fillId="3" borderId="5" xfId="0" applyFill="1" applyBorder="1"/>
    <xf numFmtId="0" fontId="3" fillId="3" borderId="6" xfId="0" applyFont="1" applyFill="1" applyBorder="1" applyAlignment="1">
      <alignment horizontal="center"/>
    </xf>
    <xf numFmtId="0" fontId="3" fillId="6" borderId="8" xfId="0" applyFont="1" applyFill="1" applyBorder="1" applyAlignment="1">
      <alignment horizontal="center"/>
    </xf>
    <xf numFmtId="0" fontId="3" fillId="6" borderId="13" xfId="0" applyFont="1" applyFill="1" applyBorder="1" applyAlignment="1">
      <alignment horizontal="center"/>
    </xf>
    <xf numFmtId="0" fontId="3" fillId="12" borderId="6" xfId="0" applyFont="1" applyFill="1" applyBorder="1" applyAlignment="1">
      <alignment horizontal="center"/>
    </xf>
    <xf numFmtId="0" fontId="3" fillId="12" borderId="5" xfId="0" applyFont="1" applyFill="1" applyBorder="1" applyAlignment="1">
      <alignment horizontal="center"/>
    </xf>
    <xf numFmtId="0" fontId="4" fillId="16" borderId="7" xfId="0" applyFont="1" applyFill="1" applyBorder="1" applyAlignment="1">
      <alignment horizontal="center" vertical="center"/>
    </xf>
    <xf numFmtId="0" fontId="4" fillId="16" borderId="5" xfId="0" applyFont="1" applyFill="1" applyBorder="1" applyAlignment="1">
      <alignment horizontal="center" vertical="center"/>
    </xf>
    <xf numFmtId="0" fontId="3" fillId="3" borderId="9" xfId="0" applyFont="1" applyFill="1" applyBorder="1" applyAlignment="1">
      <alignment horizontal="center" vertical="center"/>
    </xf>
    <xf numFmtId="0" fontId="5" fillId="0" borderId="0" xfId="0" applyFont="1"/>
    <xf numFmtId="0" fontId="5" fillId="0" borderId="0" xfId="0" applyFont="1" applyAlignment="1">
      <alignment wrapText="1"/>
    </xf>
    <xf numFmtId="0" fontId="2" fillId="0" borderId="0" xfId="0" applyFont="1" applyAlignment="1">
      <alignment horizontal="center"/>
    </xf>
    <xf numFmtId="0" fontId="2" fillId="0" borderId="0" xfId="0" applyFont="1" applyAlignment="1">
      <alignment horizontal="center" wrapText="1"/>
    </xf>
    <xf numFmtId="0" fontId="6" fillId="0" borderId="0" xfId="0" applyFont="1" applyAlignment="1">
      <alignment horizontal="center"/>
    </xf>
    <xf numFmtId="0" fontId="8" fillId="0" borderId="1" xfId="0" applyFont="1" applyBorder="1" applyAlignment="1">
      <alignment horizontal="center" wrapText="1"/>
    </xf>
    <xf numFmtId="0" fontId="8" fillId="0" borderId="1" xfId="0" applyFont="1" applyBorder="1" applyAlignment="1">
      <alignment horizontal="center"/>
    </xf>
    <xf numFmtId="0" fontId="9" fillId="4" borderId="4" xfId="0" applyFont="1" applyFill="1" applyBorder="1" applyAlignment="1">
      <alignment horizontal="center"/>
    </xf>
    <xf numFmtId="0" fontId="9" fillId="4" borderId="14" xfId="0" applyFont="1" applyFill="1" applyBorder="1" applyAlignment="1">
      <alignment horizontal="center"/>
    </xf>
    <xf numFmtId="0" fontId="8" fillId="0" borderId="16" xfId="0" applyFont="1" applyBorder="1" applyAlignment="1">
      <alignment horizontal="center"/>
    </xf>
    <xf numFmtId="0" fontId="8" fillId="7" borderId="1" xfId="0" applyFont="1" applyFill="1" applyBorder="1" applyAlignment="1">
      <alignment horizontal="center"/>
    </xf>
    <xf numFmtId="0" fontId="9" fillId="7" borderId="0" xfId="0" applyFont="1" applyFill="1" applyAlignment="1">
      <alignment horizontal="center"/>
    </xf>
    <xf numFmtId="0" fontId="8" fillId="7" borderId="0" xfId="0" applyFont="1" applyFill="1" applyAlignment="1">
      <alignment horizontal="center"/>
    </xf>
    <xf numFmtId="2" fontId="2" fillId="10" borderId="16" xfId="0" applyNumberFormat="1" applyFont="1" applyFill="1" applyBorder="1" applyAlignment="1">
      <alignment horizontal="center" vertical="center"/>
    </xf>
    <xf numFmtId="0" fontId="3" fillId="7" borderId="0" xfId="0" applyFont="1" applyFill="1" applyAlignment="1">
      <alignment horizontal="center" vertical="center"/>
    </xf>
    <xf numFmtId="0" fontId="2" fillId="7" borderId="0" xfId="0" applyFont="1" applyFill="1" applyAlignment="1">
      <alignment horizontal="center" vertical="center"/>
    </xf>
    <xf numFmtId="0" fontId="0" fillId="7" borderId="0" xfId="0" applyFill="1" applyAlignment="1">
      <alignment wrapText="1"/>
    </xf>
    <xf numFmtId="0" fontId="5" fillId="7" borderId="0" xfId="0" applyFont="1" applyFill="1"/>
    <xf numFmtId="0" fontId="6" fillId="7" borderId="0" xfId="0" applyFont="1" applyFill="1" applyAlignment="1">
      <alignment horizontal="center"/>
    </xf>
    <xf numFmtId="0" fontId="2" fillId="12" borderId="18" xfId="0" applyFont="1" applyFill="1" applyBorder="1" applyAlignment="1">
      <alignment horizontal="center" vertical="center"/>
    </xf>
    <xf numFmtId="0" fontId="2" fillId="2" borderId="18" xfId="0" applyFont="1" applyFill="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2" fontId="2" fillId="10" borderId="1" xfId="0" applyNumberFormat="1" applyFont="1" applyFill="1" applyBorder="1" applyAlignment="1">
      <alignment horizontal="center"/>
    </xf>
    <xf numFmtId="0" fontId="2" fillId="13" borderId="1" xfId="0" applyFont="1" applyFill="1" applyBorder="1" applyAlignment="1">
      <alignment horizontal="center"/>
    </xf>
    <xf numFmtId="0" fontId="2" fillId="13" borderId="16" xfId="0" applyFont="1" applyFill="1" applyBorder="1" applyAlignment="1">
      <alignment horizontal="center"/>
    </xf>
    <xf numFmtId="0" fontId="2" fillId="13" borderId="0" xfId="0" applyFont="1" applyFill="1" applyAlignment="1">
      <alignment horizontal="center"/>
    </xf>
    <xf numFmtId="0" fontId="7" fillId="0" borderId="0" xfId="0" applyFont="1" applyAlignment="1">
      <alignment wrapText="1"/>
    </xf>
    <xf numFmtId="0" fontId="7" fillId="0" borderId="0" xfId="0" applyFont="1"/>
    <xf numFmtId="0" fontId="7" fillId="7" borderId="0" xfId="0" applyFont="1" applyFill="1"/>
    <xf numFmtId="0" fontId="8" fillId="7" borderId="1" xfId="0" applyFont="1" applyFill="1" applyBorder="1" applyAlignment="1">
      <alignment horizontal="center" vertical="center"/>
    </xf>
    <xf numFmtId="0" fontId="7" fillId="7" borderId="1" xfId="0" applyFont="1" applyFill="1" applyBorder="1" applyAlignment="1">
      <alignment horizontal="center"/>
    </xf>
    <xf numFmtId="2" fontId="2" fillId="12" borderId="1" xfId="0" applyNumberFormat="1" applyFont="1" applyFill="1" applyBorder="1" applyAlignment="1">
      <alignment horizontal="center"/>
    </xf>
    <xf numFmtId="2" fontId="2" fillId="12" borderId="1" xfId="0" applyNumberFormat="1" applyFont="1" applyFill="1" applyBorder="1" applyAlignment="1">
      <alignment horizontal="center" vertical="center"/>
    </xf>
    <xf numFmtId="0" fontId="2" fillId="13" borderId="1" xfId="0" applyFont="1" applyFill="1" applyBorder="1" applyAlignment="1">
      <alignment horizontal="center" vertical="center"/>
    </xf>
    <xf numFmtId="2" fontId="2" fillId="9" borderId="1" xfId="0" applyNumberFormat="1" applyFont="1" applyFill="1" applyBorder="1" applyAlignment="1">
      <alignment horizontal="center"/>
    </xf>
    <xf numFmtId="2" fontId="2" fillId="9" borderId="1" xfId="0" applyNumberFormat="1" applyFont="1" applyFill="1" applyBorder="1" applyAlignment="1">
      <alignment horizontal="center" vertical="center"/>
    </xf>
    <xf numFmtId="0" fontId="2" fillId="15" borderId="20" xfId="0" applyFont="1" applyFill="1" applyBorder="1" applyAlignment="1">
      <alignment horizontal="center" vertical="center"/>
    </xf>
    <xf numFmtId="2" fontId="2" fillId="15" borderId="1" xfId="0" applyNumberFormat="1" applyFont="1" applyFill="1" applyBorder="1" applyAlignment="1">
      <alignment horizontal="center"/>
    </xf>
    <xf numFmtId="2" fontId="2" fillId="15" borderId="16" xfId="0" applyNumberFormat="1" applyFont="1" applyFill="1" applyBorder="1" applyAlignment="1">
      <alignment horizontal="center" vertical="center"/>
    </xf>
    <xf numFmtId="0" fontId="2" fillId="18" borderId="1" xfId="0" applyFont="1" applyFill="1" applyBorder="1" applyAlignment="1">
      <alignment horizontal="center" vertical="center"/>
    </xf>
    <xf numFmtId="2" fontId="2" fillId="18" borderId="1" xfId="0" applyNumberFormat="1" applyFont="1" applyFill="1" applyBorder="1" applyAlignment="1">
      <alignment horizontal="center"/>
    </xf>
    <xf numFmtId="2" fontId="2" fillId="18" borderId="1" xfId="0" applyNumberFormat="1" applyFont="1" applyFill="1" applyBorder="1" applyAlignment="1">
      <alignment horizontal="center" vertical="center"/>
    </xf>
    <xf numFmtId="0" fontId="2" fillId="8" borderId="1" xfId="0" applyFont="1" applyFill="1" applyBorder="1" applyAlignment="1">
      <alignment horizontal="center" vertical="center"/>
    </xf>
    <xf numFmtId="0" fontId="2" fillId="8" borderId="16" xfId="0" applyFont="1" applyFill="1" applyBorder="1" applyAlignment="1">
      <alignment horizontal="center" vertical="center"/>
    </xf>
    <xf numFmtId="0" fontId="2" fillId="8" borderId="12" xfId="0" applyFont="1" applyFill="1" applyBorder="1" applyAlignment="1">
      <alignment horizontal="center"/>
    </xf>
    <xf numFmtId="0" fontId="2" fillId="14" borderId="17" xfId="0" applyFont="1" applyFill="1" applyBorder="1" applyAlignment="1">
      <alignment horizontal="center" vertical="center"/>
    </xf>
    <xf numFmtId="0" fontId="2" fillId="14" borderId="1" xfId="0" applyFont="1" applyFill="1" applyBorder="1" applyAlignment="1">
      <alignment horizontal="center" vertical="center"/>
    </xf>
    <xf numFmtId="0" fontId="2" fillId="14" borderId="12" xfId="0" applyFont="1" applyFill="1" applyBorder="1" applyAlignment="1">
      <alignment horizontal="center" vertical="center"/>
    </xf>
    <xf numFmtId="0" fontId="2" fillId="14" borderId="12" xfId="0" applyFont="1" applyFill="1" applyBorder="1" applyAlignment="1">
      <alignment horizontal="center"/>
    </xf>
    <xf numFmtId="0" fontId="2" fillId="2" borderId="17" xfId="0" applyFont="1" applyFill="1" applyBorder="1" applyAlignment="1">
      <alignment horizontal="center" vertical="center"/>
    </xf>
    <xf numFmtId="0" fontId="2" fillId="10" borderId="17" xfId="0" applyFont="1" applyFill="1" applyBorder="1" applyAlignment="1">
      <alignment horizontal="center" vertical="center"/>
    </xf>
    <xf numFmtId="0" fontId="2" fillId="12" borderId="12" xfId="0" applyFont="1" applyFill="1" applyBorder="1" applyAlignment="1">
      <alignment horizontal="center"/>
    </xf>
    <xf numFmtId="0" fontId="0" fillId="12" borderId="10" xfId="0" applyFill="1" applyBorder="1" applyAlignment="1">
      <alignment horizontal="center"/>
    </xf>
    <xf numFmtId="0" fontId="2" fillId="12" borderId="17" xfId="0" applyFont="1" applyFill="1" applyBorder="1" applyAlignment="1">
      <alignment horizontal="center" vertical="center"/>
    </xf>
    <xf numFmtId="0" fontId="0" fillId="8" borderId="10" xfId="0" applyFill="1" applyBorder="1" applyAlignment="1">
      <alignment horizontal="center"/>
    </xf>
    <xf numFmtId="0" fontId="2" fillId="14" borderId="10" xfId="0" applyFont="1" applyFill="1" applyBorder="1" applyAlignment="1">
      <alignment horizontal="center"/>
    </xf>
    <xf numFmtId="0" fontId="7" fillId="2" borderId="10" xfId="0" applyFont="1" applyFill="1" applyBorder="1" applyAlignment="1">
      <alignment horizontal="center"/>
    </xf>
    <xf numFmtId="0" fontId="2" fillId="10" borderId="12" xfId="0" applyFont="1" applyFill="1" applyBorder="1" applyAlignment="1">
      <alignment horizontal="center"/>
    </xf>
    <xf numFmtId="0" fontId="0" fillId="10" borderId="10" xfId="0" applyFill="1" applyBorder="1" applyAlignment="1">
      <alignment horizontal="center"/>
    </xf>
    <xf numFmtId="0" fontId="9" fillId="4" borderId="3" xfId="0" applyFont="1" applyFill="1" applyBorder="1" applyAlignment="1">
      <alignment horizontal="center"/>
    </xf>
    <xf numFmtId="0" fontId="9" fillId="4" borderId="10" xfId="0" applyFont="1" applyFill="1" applyBorder="1" applyAlignment="1">
      <alignment horizontal="center"/>
    </xf>
    <xf numFmtId="0" fontId="1" fillId="2" borderId="12" xfId="0" applyFont="1" applyFill="1" applyBorder="1" applyAlignment="1">
      <alignment horizontal="center"/>
    </xf>
    <xf numFmtId="0" fontId="2" fillId="13" borderId="1" xfId="0" applyFont="1" applyFill="1" applyBorder="1"/>
    <xf numFmtId="0" fontId="3" fillId="12" borderId="4" xfId="0" applyFont="1" applyFill="1" applyBorder="1" applyAlignment="1">
      <alignment horizontal="center"/>
    </xf>
    <xf numFmtId="0" fontId="14" fillId="8" borderId="20" xfId="0" applyFont="1" applyFill="1" applyBorder="1" applyAlignment="1">
      <alignment horizontal="center"/>
    </xf>
    <xf numFmtId="0" fontId="3" fillId="12" borderId="15" xfId="0" applyFont="1" applyFill="1" applyBorder="1" applyAlignment="1">
      <alignment horizontal="center"/>
    </xf>
    <xf numFmtId="0" fontId="9" fillId="4" borderId="11" xfId="0" applyFont="1" applyFill="1" applyBorder="1" applyAlignment="1">
      <alignment horizontal="center"/>
    </xf>
    <xf numFmtId="0" fontId="9" fillId="4" borderId="0" xfId="0" applyFont="1" applyFill="1" applyAlignment="1">
      <alignment horizontal="center"/>
    </xf>
    <xf numFmtId="0" fontId="2" fillId="10" borderId="20" xfId="0" applyFont="1" applyFill="1" applyBorder="1" applyAlignment="1">
      <alignment horizontal="center" vertical="center"/>
    </xf>
    <xf numFmtId="0" fontId="14" fillId="8" borderId="1" xfId="0" applyFont="1" applyFill="1" applyBorder="1" applyAlignment="1">
      <alignment horizontal="center"/>
    </xf>
    <xf numFmtId="0" fontId="2" fillId="13" borderId="16" xfId="0" applyFont="1" applyFill="1" applyBorder="1" applyAlignment="1">
      <alignment horizontal="center" vertical="center"/>
    </xf>
    <xf numFmtId="0" fontId="10" fillId="17" borderId="2" xfId="0" applyFont="1" applyFill="1" applyBorder="1" applyAlignment="1">
      <alignment horizontal="center" wrapText="1"/>
    </xf>
    <xf numFmtId="0" fontId="10" fillId="17" borderId="19" xfId="0" applyFont="1" applyFill="1" applyBorder="1" applyAlignment="1">
      <alignment horizontal="center" wrapText="1"/>
    </xf>
    <xf numFmtId="0" fontId="11" fillId="0" borderId="19" xfId="0" applyFont="1" applyBorder="1" applyAlignment="1">
      <alignment horizontal="center" wrapText="1"/>
    </xf>
    <xf numFmtId="0" fontId="0" fillId="0" borderId="19" xfId="0" applyBorder="1" applyAlignment="1">
      <alignment horizontal="center" wrapText="1"/>
    </xf>
    <xf numFmtId="0" fontId="0" fillId="0" borderId="22" xfId="0" applyBorder="1" applyAlignment="1">
      <alignment horizontal="center" wrapText="1"/>
    </xf>
    <xf numFmtId="0" fontId="10" fillId="17" borderId="20" xfId="0" applyFont="1" applyFill="1" applyBorder="1" applyAlignment="1">
      <alignment horizontal="center" wrapText="1"/>
    </xf>
    <xf numFmtId="0" fontId="10" fillId="17" borderId="23" xfId="0" applyFont="1" applyFill="1" applyBorder="1" applyAlignment="1">
      <alignment horizontal="center" wrapText="1"/>
    </xf>
    <xf numFmtId="0" fontId="11" fillId="0" borderId="23" xfId="0" applyFont="1" applyBorder="1" applyAlignment="1">
      <alignment horizontal="center" wrapText="1"/>
    </xf>
    <xf numFmtId="0" fontId="0" fillId="0" borderId="23" xfId="0" applyBorder="1" applyAlignment="1">
      <alignment horizontal="center" wrapText="1"/>
    </xf>
    <xf numFmtId="0" fontId="0" fillId="0" borderId="17" xfId="0" applyBorder="1" applyAlignment="1">
      <alignment horizontal="center" wrapText="1"/>
    </xf>
    <xf numFmtId="0" fontId="2" fillId="0" borderId="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0" xfId="0" applyFont="1" applyAlignment="1">
      <alignment horizontal="center" vertical="center" wrapText="1"/>
    </xf>
    <xf numFmtId="0" fontId="2" fillId="0" borderId="2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wrapText="1"/>
    </xf>
    <xf numFmtId="0" fontId="3" fillId="4" borderId="3" xfId="0" applyFont="1" applyFill="1" applyBorder="1" applyAlignment="1">
      <alignment horizontal="center" vertical="center" textRotation="255" wrapText="1"/>
    </xf>
    <xf numFmtId="0" fontId="0" fillId="0" borderId="21" xfId="0" applyBorder="1" applyAlignment="1">
      <alignment vertical="center" textRotation="255" wrapText="1"/>
    </xf>
    <xf numFmtId="0" fontId="0" fillId="0" borderId="10" xfId="0" applyBorder="1" applyAlignment="1">
      <alignment vertical="center" textRotation="255" wrapText="1"/>
    </xf>
    <xf numFmtId="0" fontId="13" fillId="0" borderId="16" xfId="1"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99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nvestorconnectus.com/customers-investor-application-form/" TargetMode="External"/><Relationship Id="rId1" Type="http://schemas.openxmlformats.org/officeDocument/2006/relationships/hyperlink" Target="https://investorconnectus.com/customers-investor-application-for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A3DAE-8462-4059-98CD-93B9CF01F162}">
  <dimension ref="B3:AG131"/>
  <sheetViews>
    <sheetView tabSelected="1" workbookViewId="0">
      <selection activeCell="C18" sqref="C18"/>
    </sheetView>
  </sheetViews>
  <sheetFormatPr defaultRowHeight="15" x14ac:dyDescent="0.25"/>
  <cols>
    <col min="2" max="2" width="16" customWidth="1"/>
    <col min="3" max="3" width="5.7109375" customWidth="1"/>
    <col min="5" max="5" width="16.140625" customWidth="1"/>
    <col min="6" max="6" width="12.5703125" customWidth="1"/>
    <col min="7" max="7" width="13.5703125" customWidth="1"/>
    <col min="8" max="8" width="12.85546875" customWidth="1"/>
    <col min="9" max="9" width="10.7109375" style="28" customWidth="1"/>
    <col min="10" max="10" width="11.140625" customWidth="1"/>
    <col min="11" max="11" width="10.140625" customWidth="1"/>
    <col min="12" max="12" width="12" customWidth="1"/>
    <col min="13" max="13" width="10" customWidth="1"/>
    <col min="14" max="14" width="11.28515625" customWidth="1"/>
    <col min="15" max="15" width="10.85546875" style="40" customWidth="1"/>
    <col min="16" max="16" width="11.28515625" style="40" customWidth="1"/>
    <col min="17" max="17" width="10.7109375" style="40" customWidth="1"/>
    <col min="18" max="24" width="9.140625" style="40"/>
  </cols>
  <sheetData>
    <row r="3" spans="2:24" x14ac:dyDescent="0.25">
      <c r="I3"/>
    </row>
    <row r="4" spans="2:24" x14ac:dyDescent="0.25">
      <c r="I4"/>
    </row>
    <row r="5" spans="2:24" x14ac:dyDescent="0.25">
      <c r="I5"/>
    </row>
    <row r="6" spans="2:24" x14ac:dyDescent="0.25">
      <c r="C6" s="110" t="s">
        <v>88</v>
      </c>
      <c r="D6" s="111"/>
      <c r="E6" s="111"/>
      <c r="F6" s="111"/>
      <c r="G6" s="111"/>
      <c r="H6" s="111"/>
      <c r="I6" s="111"/>
      <c r="J6" s="112"/>
      <c r="K6" s="112"/>
      <c r="L6" s="112"/>
      <c r="M6" s="112"/>
      <c r="N6" s="112"/>
      <c r="O6" s="113"/>
      <c r="P6" s="113"/>
      <c r="Q6" s="113"/>
      <c r="R6" s="113"/>
      <c r="S6" s="114"/>
      <c r="T6"/>
      <c r="U6"/>
      <c r="V6"/>
      <c r="W6"/>
      <c r="X6"/>
    </row>
    <row r="7" spans="2:24" ht="19.5" customHeight="1" x14ac:dyDescent="0.25">
      <c r="C7" s="115"/>
      <c r="D7" s="116"/>
      <c r="E7" s="116"/>
      <c r="F7" s="116"/>
      <c r="G7" s="116"/>
      <c r="H7" s="116"/>
      <c r="I7" s="116"/>
      <c r="J7" s="117"/>
      <c r="K7" s="117"/>
      <c r="L7" s="117"/>
      <c r="M7" s="117"/>
      <c r="N7" s="117"/>
      <c r="O7" s="118"/>
      <c r="P7" s="118"/>
      <c r="Q7" s="118"/>
      <c r="R7" s="118"/>
      <c r="S7" s="119"/>
      <c r="T7"/>
      <c r="U7"/>
      <c r="V7"/>
      <c r="W7"/>
      <c r="X7"/>
    </row>
    <row r="8" spans="2:24" x14ac:dyDescent="0.25">
      <c r="G8" s="28"/>
      <c r="H8" s="28"/>
      <c r="I8"/>
      <c r="J8" s="40"/>
      <c r="K8" s="40"/>
      <c r="L8" s="40"/>
      <c r="M8" s="40"/>
      <c r="N8" s="40"/>
      <c r="T8"/>
      <c r="U8"/>
      <c r="V8"/>
      <c r="W8"/>
      <c r="X8"/>
    </row>
    <row r="9" spans="2:24" x14ac:dyDescent="0.25">
      <c r="E9" s="120" t="s">
        <v>90</v>
      </c>
      <c r="F9" s="121"/>
      <c r="G9" s="121"/>
      <c r="H9" s="121"/>
      <c r="I9" s="121"/>
      <c r="J9" s="121"/>
      <c r="K9" s="121"/>
      <c r="L9" s="121"/>
      <c r="M9" s="121"/>
      <c r="N9" s="121"/>
      <c r="O9" s="121"/>
      <c r="P9" s="121"/>
      <c r="Q9" s="121"/>
      <c r="R9" s="121"/>
      <c r="S9" s="122"/>
      <c r="T9"/>
      <c r="U9"/>
      <c r="V9"/>
      <c r="W9"/>
      <c r="X9"/>
    </row>
    <row r="10" spans="2:24" ht="37.5" customHeight="1" x14ac:dyDescent="0.25">
      <c r="E10" s="123"/>
      <c r="F10" s="124"/>
      <c r="G10" s="124"/>
      <c r="H10" s="124"/>
      <c r="I10" s="124"/>
      <c r="J10" s="124"/>
      <c r="K10" s="124"/>
      <c r="L10" s="124"/>
      <c r="M10" s="124"/>
      <c r="N10" s="124"/>
      <c r="O10" s="124"/>
      <c r="P10" s="124"/>
      <c r="Q10" s="124"/>
      <c r="R10" s="124"/>
      <c r="S10" s="125"/>
      <c r="T10"/>
      <c r="U10"/>
      <c r="V10"/>
      <c r="W10"/>
      <c r="X10"/>
    </row>
    <row r="11" spans="2:24" ht="51" customHeight="1" x14ac:dyDescent="0.25">
      <c r="E11" s="126"/>
      <c r="F11" s="127"/>
      <c r="G11" s="127"/>
      <c r="H11" s="127"/>
      <c r="I11" s="127"/>
      <c r="J11" s="127"/>
      <c r="K11" s="127"/>
      <c r="L11" s="127"/>
      <c r="M11" s="127"/>
      <c r="N11" s="127"/>
      <c r="O11" s="127"/>
      <c r="P11" s="127"/>
      <c r="Q11" s="127"/>
      <c r="R11" s="127"/>
      <c r="S11" s="128"/>
      <c r="T11"/>
      <c r="U11"/>
      <c r="V11"/>
      <c r="W11"/>
      <c r="X11"/>
    </row>
    <row r="12" spans="2:24" ht="41.25" customHeight="1" thickBot="1" x14ac:dyDescent="0.3">
      <c r="G12" s="28"/>
      <c r="H12" s="28"/>
      <c r="I12"/>
      <c r="J12" s="40"/>
      <c r="K12" s="40"/>
      <c r="L12" s="40"/>
      <c r="M12" s="40"/>
      <c r="N12" s="40"/>
      <c r="T12"/>
      <c r="U12"/>
      <c r="V12"/>
      <c r="W12"/>
      <c r="X12"/>
    </row>
    <row r="13" spans="2:24" ht="15.75" thickBot="1" x14ac:dyDescent="0.3">
      <c r="B13" s="30" t="s">
        <v>0</v>
      </c>
      <c r="D13" s="37" t="s">
        <v>0</v>
      </c>
      <c r="E13" s="31" t="s">
        <v>94</v>
      </c>
      <c r="F13" s="102" t="s">
        <v>7</v>
      </c>
      <c r="G13" s="98" t="s">
        <v>8</v>
      </c>
      <c r="H13" s="105" t="s">
        <v>8</v>
      </c>
      <c r="I13" s="45" t="s">
        <v>8</v>
      </c>
      <c r="J13" s="45" t="s">
        <v>8</v>
      </c>
      <c r="K13" s="45" t="s">
        <v>8</v>
      </c>
      <c r="L13" s="45" t="s">
        <v>8</v>
      </c>
      <c r="M13" s="45" t="s">
        <v>8</v>
      </c>
      <c r="N13" s="45" t="s">
        <v>8</v>
      </c>
      <c r="O13" s="45" t="s">
        <v>8</v>
      </c>
      <c r="P13" s="45" t="s">
        <v>8</v>
      </c>
      <c r="Q13" s="45" t="s">
        <v>8</v>
      </c>
      <c r="R13" s="45" t="s">
        <v>8</v>
      </c>
      <c r="S13"/>
      <c r="T13"/>
      <c r="U13"/>
      <c r="V13"/>
      <c r="W13"/>
      <c r="X13"/>
    </row>
    <row r="14" spans="2:24" ht="21" customHeight="1" thickBot="1" x14ac:dyDescent="0.3">
      <c r="B14" s="29"/>
      <c r="D14" s="35"/>
      <c r="E14" s="32" t="s">
        <v>95</v>
      </c>
      <c r="F14" s="104" t="s">
        <v>10</v>
      </c>
      <c r="G14" s="99" t="s">
        <v>11</v>
      </c>
      <c r="H14" s="99" t="s">
        <v>11</v>
      </c>
      <c r="I14" s="106" t="s">
        <v>11</v>
      </c>
      <c r="J14" s="46" t="s">
        <v>11</v>
      </c>
      <c r="K14" s="46" t="s">
        <v>11</v>
      </c>
      <c r="L14" s="46" t="s">
        <v>11</v>
      </c>
      <c r="M14" s="46" t="s">
        <v>11</v>
      </c>
      <c r="N14" s="46" t="s">
        <v>11</v>
      </c>
      <c r="O14" s="46" t="s">
        <v>11</v>
      </c>
      <c r="P14" s="46" t="s">
        <v>11</v>
      </c>
      <c r="Q14" s="46" t="s">
        <v>11</v>
      </c>
      <c r="R14" s="46" t="s">
        <v>11</v>
      </c>
      <c r="S14" s="46" t="s">
        <v>11</v>
      </c>
      <c r="T14"/>
      <c r="U14"/>
      <c r="V14"/>
      <c r="W14"/>
      <c r="X14"/>
    </row>
    <row r="15" spans="2:24" ht="15.75" thickBot="1" x14ac:dyDescent="0.3">
      <c r="D15" s="35" t="s">
        <v>13</v>
      </c>
      <c r="E15" s="83" t="s">
        <v>91</v>
      </c>
      <c r="F15" s="93"/>
      <c r="G15" s="103" t="s">
        <v>92</v>
      </c>
      <c r="H15" s="108" t="s">
        <v>93</v>
      </c>
      <c r="I15" s="47">
        <v>5000</v>
      </c>
      <c r="J15" s="43">
        <v>6000</v>
      </c>
      <c r="K15" s="43">
        <v>7000</v>
      </c>
      <c r="L15" s="43">
        <v>8000</v>
      </c>
      <c r="M15" s="44">
        <v>9000</v>
      </c>
      <c r="N15" s="44">
        <v>10000</v>
      </c>
      <c r="O15" s="44">
        <v>11000</v>
      </c>
      <c r="P15" s="44">
        <v>12000</v>
      </c>
      <c r="Q15" s="44">
        <v>13000</v>
      </c>
      <c r="R15" s="44">
        <v>14000</v>
      </c>
      <c r="S15" s="44">
        <v>15000</v>
      </c>
      <c r="T15" s="44" t="s">
        <v>86</v>
      </c>
      <c r="U15"/>
      <c r="V15"/>
      <c r="W15"/>
      <c r="X15"/>
    </row>
    <row r="16" spans="2:24" ht="30" customHeight="1" x14ac:dyDescent="0.25">
      <c r="B16" s="13" t="s">
        <v>1</v>
      </c>
      <c r="D16" s="35"/>
      <c r="E16" s="19"/>
      <c r="F16" s="1">
        <v>6</v>
      </c>
      <c r="G16" s="107">
        <v>3</v>
      </c>
      <c r="H16" s="107">
        <v>3.5</v>
      </c>
      <c r="I16" s="75">
        <v>4</v>
      </c>
      <c r="J16" s="76">
        <f t="shared" ref="J16:J26" si="0">I16+0.15</f>
        <v>4.1500000000000004</v>
      </c>
      <c r="K16" s="76">
        <f t="shared" ref="K16:S16" si="1">J16+0.15</f>
        <v>4.3000000000000007</v>
      </c>
      <c r="L16" s="76">
        <f t="shared" si="1"/>
        <v>4.4500000000000011</v>
      </c>
      <c r="M16" s="76">
        <f t="shared" si="1"/>
        <v>4.6000000000000014</v>
      </c>
      <c r="N16" s="76">
        <f t="shared" si="1"/>
        <v>4.7500000000000018</v>
      </c>
      <c r="O16" s="76">
        <f t="shared" si="1"/>
        <v>4.9000000000000021</v>
      </c>
      <c r="P16" s="76">
        <f t="shared" si="1"/>
        <v>5.0500000000000025</v>
      </c>
      <c r="Q16" s="76">
        <f t="shared" si="1"/>
        <v>5.2000000000000028</v>
      </c>
      <c r="R16" s="76">
        <f t="shared" si="1"/>
        <v>5.3500000000000032</v>
      </c>
      <c r="S16" s="76">
        <f t="shared" si="1"/>
        <v>5.5000000000000036</v>
      </c>
      <c r="T16" s="101">
        <v>0.15</v>
      </c>
      <c r="U16"/>
      <c r="V16"/>
      <c r="W16"/>
      <c r="X16"/>
    </row>
    <row r="17" spans="2:24" ht="15.75" thickBot="1" x14ac:dyDescent="0.3">
      <c r="B17" s="14" t="s">
        <v>96</v>
      </c>
      <c r="D17" s="35" t="s">
        <v>14</v>
      </c>
      <c r="E17" s="19"/>
      <c r="F17" s="81">
        <v>9</v>
      </c>
      <c r="G17" s="51">
        <f>G16+(G16*0.12)</f>
        <v>3.36</v>
      </c>
      <c r="H17" s="51">
        <f>H16+(H16*0.13)</f>
        <v>3.9550000000000001</v>
      </c>
      <c r="I17" s="77">
        <f t="shared" ref="I17:I26" si="2">I16+(I16*0.15)</f>
        <v>4.5999999999999996</v>
      </c>
      <c r="J17" s="76">
        <f t="shared" si="0"/>
        <v>4.75</v>
      </c>
      <c r="K17" s="76">
        <f t="shared" ref="K17:S17" si="3">J17+0.15</f>
        <v>4.9000000000000004</v>
      </c>
      <c r="L17" s="76">
        <f t="shared" si="3"/>
        <v>5.0500000000000007</v>
      </c>
      <c r="M17" s="76">
        <f t="shared" si="3"/>
        <v>5.2000000000000011</v>
      </c>
      <c r="N17" s="76">
        <f t="shared" si="3"/>
        <v>5.3500000000000014</v>
      </c>
      <c r="O17" s="76">
        <f t="shared" si="3"/>
        <v>5.5000000000000018</v>
      </c>
      <c r="P17" s="76">
        <f t="shared" si="3"/>
        <v>5.6500000000000021</v>
      </c>
      <c r="Q17" s="76">
        <f t="shared" si="3"/>
        <v>5.8000000000000025</v>
      </c>
      <c r="R17" s="76">
        <f t="shared" si="3"/>
        <v>5.9500000000000028</v>
      </c>
      <c r="S17" s="76">
        <f t="shared" si="3"/>
        <v>6.1000000000000032</v>
      </c>
      <c r="T17"/>
      <c r="U17"/>
      <c r="V17"/>
      <c r="W17"/>
      <c r="X17"/>
    </row>
    <row r="18" spans="2:24" ht="33.75" customHeight="1" x14ac:dyDescent="0.25">
      <c r="B18" s="11" t="s">
        <v>3</v>
      </c>
      <c r="D18" s="35"/>
      <c r="E18" s="19"/>
      <c r="F18" s="81">
        <v>12</v>
      </c>
      <c r="G18" s="51">
        <f t="shared" ref="G18:G26" si="4">G17+(G17*0.12)</f>
        <v>3.7631999999999999</v>
      </c>
      <c r="H18" s="51">
        <f t="shared" ref="H18:H26" si="5">H17+(H17*0.13)</f>
        <v>4.46915</v>
      </c>
      <c r="I18" s="77">
        <f t="shared" si="2"/>
        <v>5.2899999999999991</v>
      </c>
      <c r="J18" s="76">
        <f t="shared" si="0"/>
        <v>5.4399999999999995</v>
      </c>
      <c r="K18" s="76">
        <f t="shared" ref="K18:S18" si="6">J18+0.15</f>
        <v>5.59</v>
      </c>
      <c r="L18" s="76">
        <f t="shared" si="6"/>
        <v>5.74</v>
      </c>
      <c r="M18" s="76">
        <f t="shared" si="6"/>
        <v>5.8900000000000006</v>
      </c>
      <c r="N18" s="76">
        <f t="shared" si="6"/>
        <v>6.0400000000000009</v>
      </c>
      <c r="O18" s="76">
        <f t="shared" si="6"/>
        <v>6.1900000000000013</v>
      </c>
      <c r="P18" s="76">
        <f t="shared" si="6"/>
        <v>6.3400000000000016</v>
      </c>
      <c r="Q18" s="76">
        <f t="shared" si="6"/>
        <v>6.490000000000002</v>
      </c>
      <c r="R18" s="76">
        <f t="shared" si="6"/>
        <v>6.6400000000000023</v>
      </c>
      <c r="S18" s="76">
        <f t="shared" si="6"/>
        <v>6.7900000000000027</v>
      </c>
      <c r="T18"/>
      <c r="U18"/>
      <c r="V18"/>
      <c r="W18"/>
      <c r="X18"/>
    </row>
    <row r="19" spans="2:24" ht="15.75" thickBot="1" x14ac:dyDescent="0.3">
      <c r="B19" s="15" t="s">
        <v>22</v>
      </c>
      <c r="D19" s="35" t="s">
        <v>15</v>
      </c>
      <c r="E19" s="19"/>
      <c r="F19" s="81">
        <v>15</v>
      </c>
      <c r="G19" s="51">
        <f t="shared" si="4"/>
        <v>4.2147839999999999</v>
      </c>
      <c r="H19" s="51">
        <f t="shared" si="5"/>
        <v>5.0501395000000002</v>
      </c>
      <c r="I19" s="77">
        <f t="shared" si="2"/>
        <v>6.083499999999999</v>
      </c>
      <c r="J19" s="76">
        <f t="shared" si="0"/>
        <v>6.2334999999999994</v>
      </c>
      <c r="K19" s="76">
        <f t="shared" ref="K19:S19" si="7">J19+0.15</f>
        <v>6.3834999999999997</v>
      </c>
      <c r="L19" s="76">
        <f t="shared" si="7"/>
        <v>6.5335000000000001</v>
      </c>
      <c r="M19" s="76">
        <f t="shared" si="7"/>
        <v>6.6835000000000004</v>
      </c>
      <c r="N19" s="76">
        <f t="shared" si="7"/>
        <v>6.8335000000000008</v>
      </c>
      <c r="O19" s="76">
        <f t="shared" si="7"/>
        <v>6.9835000000000012</v>
      </c>
      <c r="P19" s="76">
        <f t="shared" si="7"/>
        <v>7.1335000000000015</v>
      </c>
      <c r="Q19" s="76">
        <f t="shared" si="7"/>
        <v>7.2835000000000019</v>
      </c>
      <c r="R19" s="76">
        <f t="shared" si="7"/>
        <v>7.4335000000000022</v>
      </c>
      <c r="S19" s="76">
        <f t="shared" si="7"/>
        <v>7.5835000000000026</v>
      </c>
      <c r="T19"/>
      <c r="U19"/>
      <c r="V19"/>
      <c r="W19"/>
      <c r="X19"/>
    </row>
    <row r="20" spans="2:24" ht="34.5" customHeight="1" x14ac:dyDescent="0.25">
      <c r="B20" s="12" t="s">
        <v>2</v>
      </c>
      <c r="D20" s="35"/>
      <c r="E20" s="19"/>
      <c r="F20" s="81">
        <v>18</v>
      </c>
      <c r="G20" s="51">
        <f t="shared" si="4"/>
        <v>4.72055808</v>
      </c>
      <c r="H20" s="51">
        <f t="shared" si="5"/>
        <v>5.706657635</v>
      </c>
      <c r="I20" s="77">
        <f t="shared" si="2"/>
        <v>6.9960249999999986</v>
      </c>
      <c r="J20" s="76">
        <f t="shared" si="0"/>
        <v>7.146024999999999</v>
      </c>
      <c r="K20" s="76">
        <f t="shared" ref="K20:S20" si="8">J20+0.15</f>
        <v>7.2960249999999993</v>
      </c>
      <c r="L20" s="76">
        <f t="shared" si="8"/>
        <v>7.4460249999999997</v>
      </c>
      <c r="M20" s="76">
        <f t="shared" si="8"/>
        <v>7.596025</v>
      </c>
      <c r="N20" s="76">
        <f t="shared" si="8"/>
        <v>7.7460250000000004</v>
      </c>
      <c r="O20" s="76">
        <f t="shared" si="8"/>
        <v>7.8960250000000007</v>
      </c>
      <c r="P20" s="76">
        <f t="shared" si="8"/>
        <v>8.0460250000000002</v>
      </c>
      <c r="Q20" s="76">
        <f t="shared" si="8"/>
        <v>8.1960250000000006</v>
      </c>
      <c r="R20" s="76">
        <f t="shared" si="8"/>
        <v>8.3460250000000009</v>
      </c>
      <c r="S20" s="76">
        <f t="shared" si="8"/>
        <v>8.4960250000000013</v>
      </c>
      <c r="T20"/>
      <c r="U20"/>
      <c r="V20"/>
      <c r="W20"/>
      <c r="X20"/>
    </row>
    <row r="21" spans="2:24" ht="15.75" thickBot="1" x14ac:dyDescent="0.3">
      <c r="B21" s="18" t="s">
        <v>23</v>
      </c>
      <c r="D21" s="35" t="s">
        <v>16</v>
      </c>
      <c r="E21" s="19"/>
      <c r="F21" s="81">
        <v>21</v>
      </c>
      <c r="G21" s="51">
        <f t="shared" si="4"/>
        <v>5.2870250496000004</v>
      </c>
      <c r="H21" s="51">
        <f t="shared" si="5"/>
        <v>6.4485231275499997</v>
      </c>
      <c r="I21" s="77">
        <f t="shared" si="2"/>
        <v>8.0454287499999992</v>
      </c>
      <c r="J21" s="76">
        <f t="shared" si="0"/>
        <v>8.1954287499999996</v>
      </c>
      <c r="K21" s="76">
        <f t="shared" ref="K21:S21" si="9">J21+0.15</f>
        <v>8.34542875</v>
      </c>
      <c r="L21" s="76">
        <f t="shared" si="9"/>
        <v>8.4954287500000003</v>
      </c>
      <c r="M21" s="76">
        <f t="shared" si="9"/>
        <v>8.6454287500000007</v>
      </c>
      <c r="N21" s="76">
        <f t="shared" si="9"/>
        <v>8.795428750000001</v>
      </c>
      <c r="O21" s="76">
        <f t="shared" si="9"/>
        <v>8.9454287500000014</v>
      </c>
      <c r="P21" s="76">
        <f t="shared" si="9"/>
        <v>9.0954287500000017</v>
      </c>
      <c r="Q21" s="76">
        <f t="shared" si="9"/>
        <v>9.2454287500000021</v>
      </c>
      <c r="R21" s="76">
        <f t="shared" si="9"/>
        <v>9.3954287500000024</v>
      </c>
      <c r="S21" s="76">
        <f t="shared" si="9"/>
        <v>9.5454287500000028</v>
      </c>
      <c r="T21"/>
      <c r="U21"/>
      <c r="V21"/>
      <c r="W21"/>
      <c r="X21"/>
    </row>
    <row r="22" spans="2:24" x14ac:dyDescent="0.25">
      <c r="B22" s="26" t="s">
        <v>4</v>
      </c>
      <c r="D22" s="35"/>
      <c r="E22" s="19"/>
      <c r="F22" s="81">
        <v>24</v>
      </c>
      <c r="G22" s="51">
        <f t="shared" si="4"/>
        <v>5.9214680555520003</v>
      </c>
      <c r="H22" s="51">
        <f t="shared" si="5"/>
        <v>7.2868311341315</v>
      </c>
      <c r="I22" s="77">
        <f t="shared" si="2"/>
        <v>9.2522430624999998</v>
      </c>
      <c r="J22" s="76">
        <f t="shared" si="0"/>
        <v>9.4022430625000002</v>
      </c>
      <c r="K22" s="76">
        <f t="shared" ref="K22:S22" si="10">J22+0.15</f>
        <v>9.5522430625000005</v>
      </c>
      <c r="L22" s="76">
        <f t="shared" si="10"/>
        <v>9.7022430625000009</v>
      </c>
      <c r="M22" s="76">
        <f t="shared" si="10"/>
        <v>9.8522430625000013</v>
      </c>
      <c r="N22" s="76">
        <f t="shared" si="10"/>
        <v>10.002243062500002</v>
      </c>
      <c r="O22" s="76">
        <f t="shared" si="10"/>
        <v>10.152243062500002</v>
      </c>
      <c r="P22" s="76">
        <f t="shared" si="10"/>
        <v>10.302243062500002</v>
      </c>
      <c r="Q22" s="76">
        <f t="shared" si="10"/>
        <v>10.452243062500003</v>
      </c>
      <c r="R22" s="76">
        <f t="shared" si="10"/>
        <v>10.602243062500003</v>
      </c>
      <c r="S22" s="76">
        <f t="shared" si="10"/>
        <v>10.752243062500003</v>
      </c>
      <c r="T22"/>
      <c r="U22"/>
      <c r="V22"/>
      <c r="W22"/>
      <c r="X22"/>
    </row>
    <row r="23" spans="2:24" ht="15.75" thickBot="1" x14ac:dyDescent="0.3">
      <c r="B23" s="27" t="s">
        <v>24</v>
      </c>
      <c r="D23" s="35" t="s">
        <v>17</v>
      </c>
      <c r="E23" s="19"/>
      <c r="F23" s="81">
        <v>27</v>
      </c>
      <c r="G23" s="51">
        <f t="shared" si="4"/>
        <v>6.6320442222182407</v>
      </c>
      <c r="H23" s="51">
        <f t="shared" si="5"/>
        <v>8.2341191815685946</v>
      </c>
      <c r="I23" s="77">
        <f t="shared" si="2"/>
        <v>10.640079521875</v>
      </c>
      <c r="J23" s="76">
        <f t="shared" si="0"/>
        <v>10.790079521875001</v>
      </c>
      <c r="K23" s="76">
        <f t="shared" ref="K23:S23" si="11">J23+0.15</f>
        <v>10.940079521875001</v>
      </c>
      <c r="L23" s="76">
        <f t="shared" si="11"/>
        <v>11.090079521875001</v>
      </c>
      <c r="M23" s="76">
        <f t="shared" si="11"/>
        <v>11.240079521875002</v>
      </c>
      <c r="N23" s="76">
        <f t="shared" si="11"/>
        <v>11.390079521875002</v>
      </c>
      <c r="O23" s="76">
        <f t="shared" si="11"/>
        <v>11.540079521875002</v>
      </c>
      <c r="P23" s="76">
        <f t="shared" si="11"/>
        <v>11.690079521875003</v>
      </c>
      <c r="Q23" s="76">
        <f t="shared" si="11"/>
        <v>11.840079521875003</v>
      </c>
      <c r="R23" s="76">
        <f t="shared" si="11"/>
        <v>11.990079521875003</v>
      </c>
      <c r="S23" s="76">
        <f t="shared" si="11"/>
        <v>12.140079521875004</v>
      </c>
      <c r="T23"/>
      <c r="U23"/>
      <c r="V23"/>
      <c r="W23"/>
      <c r="X23"/>
    </row>
    <row r="24" spans="2:24" x14ac:dyDescent="0.25">
      <c r="B24" s="16" t="s">
        <v>5</v>
      </c>
      <c r="D24" s="35"/>
      <c r="E24" s="19"/>
      <c r="F24" s="81">
        <v>30</v>
      </c>
      <c r="G24" s="51">
        <f t="shared" si="4"/>
        <v>7.42788952888443</v>
      </c>
      <c r="H24" s="51">
        <f t="shared" si="5"/>
        <v>9.3045546751725112</v>
      </c>
      <c r="I24" s="77">
        <f t="shared" si="2"/>
        <v>12.23609145015625</v>
      </c>
      <c r="J24" s="76">
        <f t="shared" si="0"/>
        <v>12.38609145015625</v>
      </c>
      <c r="K24" s="76">
        <f t="shared" ref="K24:S24" si="12">J24+0.15</f>
        <v>12.536091450156251</v>
      </c>
      <c r="L24" s="76">
        <f t="shared" si="12"/>
        <v>12.686091450156251</v>
      </c>
      <c r="M24" s="76">
        <f t="shared" si="12"/>
        <v>12.836091450156252</v>
      </c>
      <c r="N24" s="76">
        <f t="shared" si="12"/>
        <v>12.986091450156252</v>
      </c>
      <c r="O24" s="76">
        <f t="shared" si="12"/>
        <v>13.136091450156252</v>
      </c>
      <c r="P24" s="76">
        <f t="shared" si="12"/>
        <v>13.286091450156253</v>
      </c>
      <c r="Q24" s="76">
        <f t="shared" si="12"/>
        <v>13.436091450156253</v>
      </c>
      <c r="R24" s="76">
        <f t="shared" si="12"/>
        <v>13.586091450156253</v>
      </c>
      <c r="S24" s="76">
        <f t="shared" si="12"/>
        <v>13.736091450156254</v>
      </c>
      <c r="T24"/>
      <c r="U24"/>
      <c r="V24"/>
      <c r="W24"/>
      <c r="X24"/>
    </row>
    <row r="25" spans="2:24" ht="15.75" thickBot="1" x14ac:dyDescent="0.3">
      <c r="B25" s="17" t="s">
        <v>25</v>
      </c>
      <c r="D25" s="35" t="s">
        <v>18</v>
      </c>
      <c r="E25" s="19"/>
      <c r="F25" s="81">
        <v>33</v>
      </c>
      <c r="G25" s="51">
        <f t="shared" si="4"/>
        <v>8.3192362723505617</v>
      </c>
      <c r="H25" s="51">
        <f t="shared" si="5"/>
        <v>10.514146782944938</v>
      </c>
      <c r="I25" s="77">
        <f t="shared" si="2"/>
        <v>14.071505167679687</v>
      </c>
      <c r="J25" s="76">
        <f t="shared" si="0"/>
        <v>14.221505167679688</v>
      </c>
      <c r="K25" s="76">
        <f t="shared" ref="K25:S25" si="13">J25+0.15</f>
        <v>14.371505167679688</v>
      </c>
      <c r="L25" s="76">
        <f t="shared" si="13"/>
        <v>14.521505167679688</v>
      </c>
      <c r="M25" s="76">
        <f t="shared" si="13"/>
        <v>14.671505167679689</v>
      </c>
      <c r="N25" s="76">
        <f t="shared" si="13"/>
        <v>14.821505167679689</v>
      </c>
      <c r="O25" s="76">
        <f t="shared" si="13"/>
        <v>14.971505167679689</v>
      </c>
      <c r="P25" s="76">
        <f t="shared" si="13"/>
        <v>15.12150516767969</v>
      </c>
      <c r="Q25" s="76">
        <f t="shared" si="13"/>
        <v>15.27150516767969</v>
      </c>
      <c r="R25" s="76">
        <f t="shared" si="13"/>
        <v>15.42150516767969</v>
      </c>
      <c r="S25" s="76">
        <f t="shared" si="13"/>
        <v>15.571505167679691</v>
      </c>
      <c r="T25"/>
      <c r="U25"/>
      <c r="V25"/>
      <c r="W25"/>
      <c r="X25"/>
    </row>
    <row r="26" spans="2:24" x14ac:dyDescent="0.25">
      <c r="D26" s="35"/>
      <c r="E26" s="19"/>
      <c r="F26" s="81">
        <v>36</v>
      </c>
      <c r="G26" s="51">
        <f t="shared" si="4"/>
        <v>9.3175446250326299</v>
      </c>
      <c r="H26" s="51">
        <f t="shared" si="5"/>
        <v>11.88098586472778</v>
      </c>
      <c r="I26" s="77">
        <f t="shared" si="2"/>
        <v>16.182230942831641</v>
      </c>
      <c r="J26" s="76">
        <f t="shared" si="0"/>
        <v>16.332230942831639</v>
      </c>
      <c r="K26" s="76">
        <f t="shared" ref="K26:S26" si="14">J26+0.15</f>
        <v>16.482230942831638</v>
      </c>
      <c r="L26" s="76">
        <f t="shared" si="14"/>
        <v>16.632230942831637</v>
      </c>
      <c r="M26" s="76">
        <f t="shared" si="14"/>
        <v>16.782230942831635</v>
      </c>
      <c r="N26" s="76">
        <f t="shared" si="14"/>
        <v>16.932230942831634</v>
      </c>
      <c r="O26" s="76">
        <f t="shared" si="14"/>
        <v>17.082230942831632</v>
      </c>
      <c r="P26" s="76">
        <f t="shared" si="14"/>
        <v>17.232230942831631</v>
      </c>
      <c r="Q26" s="76">
        <f t="shared" si="14"/>
        <v>17.38223094283163</v>
      </c>
      <c r="R26" s="76">
        <f t="shared" si="14"/>
        <v>17.532230942831628</v>
      </c>
      <c r="S26" s="76">
        <f t="shared" si="14"/>
        <v>17.682230942831627</v>
      </c>
      <c r="T26"/>
      <c r="U26"/>
      <c r="V26"/>
      <c r="W26"/>
      <c r="X26"/>
    </row>
    <row r="27" spans="2:24" ht="15.75" thickBot="1" x14ac:dyDescent="0.3">
      <c r="D27" s="36"/>
      <c r="E27" s="83"/>
      <c r="F27" s="72" t="s">
        <v>85</v>
      </c>
      <c r="G27" s="109">
        <v>0.12</v>
      </c>
      <c r="H27" s="109">
        <v>0.13</v>
      </c>
      <c r="I27" s="63">
        <v>0.15</v>
      </c>
      <c r="J27" s="41"/>
      <c r="K27" s="41"/>
      <c r="L27" s="41"/>
      <c r="M27" s="40"/>
      <c r="N27" s="40"/>
      <c r="T27"/>
      <c r="U27"/>
      <c r="V27"/>
      <c r="W27"/>
      <c r="X27"/>
    </row>
    <row r="28" spans="2:24" ht="15.75" thickBot="1" x14ac:dyDescent="0.3">
      <c r="B28" s="28"/>
      <c r="H28" s="40"/>
      <c r="I28" s="40"/>
      <c r="J28" s="40"/>
      <c r="K28" s="40"/>
      <c r="L28" s="40"/>
      <c r="M28" s="40"/>
      <c r="N28" s="40"/>
      <c r="R28"/>
      <c r="S28"/>
      <c r="T28"/>
      <c r="U28"/>
      <c r="V28"/>
      <c r="W28"/>
      <c r="X28"/>
    </row>
    <row r="29" spans="2:24" x14ac:dyDescent="0.25">
      <c r="B29" s="28"/>
      <c r="D29" s="20"/>
      <c r="E29" s="31" t="s">
        <v>6</v>
      </c>
      <c r="F29" s="33" t="s">
        <v>7</v>
      </c>
      <c r="G29" s="45" t="s">
        <v>8</v>
      </c>
      <c r="H29" s="45" t="s">
        <v>8</v>
      </c>
      <c r="I29" s="45" t="s">
        <v>8</v>
      </c>
      <c r="J29" s="45" t="s">
        <v>8</v>
      </c>
      <c r="K29" s="45" t="s">
        <v>8</v>
      </c>
      <c r="L29" s="45" t="s">
        <v>8</v>
      </c>
      <c r="M29" s="45" t="s">
        <v>8</v>
      </c>
      <c r="N29" s="45" t="s">
        <v>8</v>
      </c>
      <c r="O29" s="45" t="s">
        <v>8</v>
      </c>
      <c r="P29" s="45" t="s">
        <v>8</v>
      </c>
      <c r="Q29" s="45" t="s">
        <v>8</v>
      </c>
      <c r="R29" s="45" t="s">
        <v>8</v>
      </c>
      <c r="S29" s="45" t="s">
        <v>8</v>
      </c>
      <c r="T29" s="45" t="s">
        <v>8</v>
      </c>
      <c r="U29" s="98" t="s">
        <v>8</v>
      </c>
      <c r="V29"/>
      <c r="W29"/>
      <c r="X29"/>
    </row>
    <row r="30" spans="2:24" ht="15.75" thickBot="1" x14ac:dyDescent="0.3">
      <c r="B30" s="28"/>
      <c r="D30" s="21"/>
      <c r="E30" s="32" t="s">
        <v>9</v>
      </c>
      <c r="F30" s="34" t="s">
        <v>10</v>
      </c>
      <c r="G30" s="46" t="s">
        <v>11</v>
      </c>
      <c r="H30" s="46" t="s">
        <v>11</v>
      </c>
      <c r="I30" s="46" t="s">
        <v>11</v>
      </c>
      <c r="J30" s="46" t="s">
        <v>11</v>
      </c>
      <c r="K30" s="46" t="s">
        <v>11</v>
      </c>
      <c r="L30" s="46" t="s">
        <v>11</v>
      </c>
      <c r="M30" s="46" t="s">
        <v>11</v>
      </c>
      <c r="N30" s="46" t="s">
        <v>11</v>
      </c>
      <c r="O30" s="46" t="s">
        <v>11</v>
      </c>
      <c r="P30" s="46" t="s">
        <v>11</v>
      </c>
      <c r="Q30" s="46" t="s">
        <v>11</v>
      </c>
      <c r="R30" s="46" t="s">
        <v>11</v>
      </c>
      <c r="S30" s="46" t="s">
        <v>11</v>
      </c>
      <c r="T30" s="46" t="s">
        <v>11</v>
      </c>
      <c r="U30" s="99" t="s">
        <v>11</v>
      </c>
      <c r="V30"/>
      <c r="W30"/>
      <c r="X30"/>
    </row>
    <row r="31" spans="2:24" x14ac:dyDescent="0.25">
      <c r="B31" s="28"/>
      <c r="D31" s="21"/>
      <c r="E31" s="87" t="s">
        <v>80</v>
      </c>
      <c r="F31" s="94"/>
      <c r="G31" s="47" t="s">
        <v>26</v>
      </c>
      <c r="H31" s="43" t="s">
        <v>27</v>
      </c>
      <c r="I31" s="43" t="s">
        <v>28</v>
      </c>
      <c r="J31" s="43" t="s">
        <v>29</v>
      </c>
      <c r="K31" s="44" t="s">
        <v>30</v>
      </c>
      <c r="L31" s="44" t="s">
        <v>31</v>
      </c>
      <c r="M31" s="44" t="s">
        <v>32</v>
      </c>
      <c r="N31" s="44" t="s">
        <v>33</v>
      </c>
      <c r="O31" s="44" t="s">
        <v>34</v>
      </c>
      <c r="P31" s="44" t="s">
        <v>35</v>
      </c>
      <c r="Q31" s="48" t="s">
        <v>36</v>
      </c>
      <c r="R31" s="44" t="s">
        <v>37</v>
      </c>
      <c r="S31" s="44" t="s">
        <v>38</v>
      </c>
      <c r="T31" s="44" t="s">
        <v>39</v>
      </c>
      <c r="U31" s="44" t="s">
        <v>40</v>
      </c>
      <c r="V31" s="44" t="s">
        <v>87</v>
      </c>
      <c r="W31"/>
      <c r="X31"/>
    </row>
    <row r="32" spans="2:24" x14ac:dyDescent="0.25">
      <c r="B32" s="28"/>
      <c r="D32" s="21" t="s">
        <v>19</v>
      </c>
      <c r="E32" s="84"/>
      <c r="F32" s="85">
        <v>6</v>
      </c>
      <c r="G32" s="3">
        <v>5</v>
      </c>
      <c r="H32" s="61">
        <f>G32+0.2</f>
        <v>5.2</v>
      </c>
      <c r="I32" s="61">
        <f t="shared" ref="I32:U32" si="15">H32+0.2</f>
        <v>5.4</v>
      </c>
      <c r="J32" s="61">
        <f t="shared" si="15"/>
        <v>5.6000000000000005</v>
      </c>
      <c r="K32" s="61">
        <f t="shared" si="15"/>
        <v>5.8000000000000007</v>
      </c>
      <c r="L32" s="61">
        <f t="shared" si="15"/>
        <v>6.0000000000000009</v>
      </c>
      <c r="M32" s="61">
        <f t="shared" si="15"/>
        <v>6.2000000000000011</v>
      </c>
      <c r="N32" s="61">
        <f t="shared" si="15"/>
        <v>6.4000000000000012</v>
      </c>
      <c r="O32" s="61">
        <f t="shared" si="15"/>
        <v>6.6000000000000014</v>
      </c>
      <c r="P32" s="61">
        <f t="shared" si="15"/>
        <v>6.8000000000000016</v>
      </c>
      <c r="Q32" s="61">
        <f t="shared" si="15"/>
        <v>7.0000000000000018</v>
      </c>
      <c r="R32" s="61">
        <f t="shared" si="15"/>
        <v>7.200000000000002</v>
      </c>
      <c r="S32" s="61">
        <f t="shared" si="15"/>
        <v>7.4000000000000021</v>
      </c>
      <c r="T32" s="61">
        <f t="shared" si="15"/>
        <v>7.6000000000000023</v>
      </c>
      <c r="U32" s="61">
        <f t="shared" si="15"/>
        <v>7.8000000000000025</v>
      </c>
      <c r="V32" s="64">
        <v>0.2</v>
      </c>
      <c r="W32"/>
      <c r="X32"/>
    </row>
    <row r="33" spans="2:33" x14ac:dyDescent="0.25">
      <c r="B33" s="28"/>
      <c r="D33" s="21"/>
      <c r="E33" s="86"/>
      <c r="F33" s="85">
        <v>9</v>
      </c>
      <c r="G33" s="51">
        <f>G32+(G32*0.165)</f>
        <v>5.8250000000000002</v>
      </c>
      <c r="H33" s="61">
        <f t="shared" ref="H33:U33" si="16">G33+0.2</f>
        <v>6.0250000000000004</v>
      </c>
      <c r="I33" s="61">
        <f t="shared" si="16"/>
        <v>6.2250000000000005</v>
      </c>
      <c r="J33" s="61">
        <f t="shared" si="16"/>
        <v>6.4250000000000007</v>
      </c>
      <c r="K33" s="61">
        <f t="shared" si="16"/>
        <v>6.6250000000000009</v>
      </c>
      <c r="L33" s="61">
        <f t="shared" si="16"/>
        <v>6.8250000000000011</v>
      </c>
      <c r="M33" s="61">
        <f t="shared" si="16"/>
        <v>7.0250000000000012</v>
      </c>
      <c r="N33" s="61">
        <f t="shared" si="16"/>
        <v>7.2250000000000014</v>
      </c>
      <c r="O33" s="61">
        <f t="shared" si="16"/>
        <v>7.4250000000000016</v>
      </c>
      <c r="P33" s="61">
        <f t="shared" si="16"/>
        <v>7.6250000000000018</v>
      </c>
      <c r="Q33" s="61">
        <f t="shared" si="16"/>
        <v>7.825000000000002</v>
      </c>
      <c r="R33" s="61">
        <f t="shared" si="16"/>
        <v>8.0250000000000021</v>
      </c>
      <c r="S33" s="61">
        <f t="shared" si="16"/>
        <v>8.2250000000000014</v>
      </c>
      <c r="T33" s="61">
        <f t="shared" si="16"/>
        <v>8.4250000000000007</v>
      </c>
      <c r="U33" s="61">
        <f t="shared" si="16"/>
        <v>8.625</v>
      </c>
      <c r="V33"/>
      <c r="W33"/>
      <c r="X33"/>
    </row>
    <row r="34" spans="2:33" x14ac:dyDescent="0.25">
      <c r="B34" s="28"/>
      <c r="D34" s="21" t="s">
        <v>20</v>
      </c>
      <c r="E34" s="86"/>
      <c r="F34" s="85">
        <v>12</v>
      </c>
      <c r="G34" s="51">
        <f t="shared" ref="G34:G42" si="17">G33+(G33*0.165)</f>
        <v>6.7861250000000002</v>
      </c>
      <c r="H34" s="61">
        <f t="shared" ref="H34:U34" si="18">G34+0.2</f>
        <v>6.9861250000000004</v>
      </c>
      <c r="I34" s="61">
        <f t="shared" si="18"/>
        <v>7.1861250000000005</v>
      </c>
      <c r="J34" s="61">
        <f t="shared" si="18"/>
        <v>7.3861250000000007</v>
      </c>
      <c r="K34" s="61">
        <f t="shared" si="18"/>
        <v>7.5861250000000009</v>
      </c>
      <c r="L34" s="61">
        <f t="shared" si="18"/>
        <v>7.7861250000000011</v>
      </c>
      <c r="M34" s="61">
        <f t="shared" si="18"/>
        <v>7.9861250000000013</v>
      </c>
      <c r="N34" s="61">
        <f t="shared" si="18"/>
        <v>8.1861250000000005</v>
      </c>
      <c r="O34" s="61">
        <f t="shared" si="18"/>
        <v>8.3861249999999998</v>
      </c>
      <c r="P34" s="61">
        <f t="shared" si="18"/>
        <v>8.5861249999999991</v>
      </c>
      <c r="Q34" s="61">
        <f t="shared" si="18"/>
        <v>8.7861249999999984</v>
      </c>
      <c r="R34" s="61">
        <f t="shared" si="18"/>
        <v>8.9861249999999977</v>
      </c>
      <c r="S34" s="61">
        <f t="shared" si="18"/>
        <v>9.186124999999997</v>
      </c>
      <c r="T34" s="61">
        <f t="shared" si="18"/>
        <v>9.3861249999999963</v>
      </c>
      <c r="U34" s="61">
        <f t="shared" si="18"/>
        <v>9.5861249999999956</v>
      </c>
      <c r="V34"/>
      <c r="W34"/>
      <c r="X34"/>
    </row>
    <row r="35" spans="2:33" x14ac:dyDescent="0.25">
      <c r="B35" s="28"/>
      <c r="D35" s="21"/>
      <c r="E35" s="86"/>
      <c r="F35" s="85">
        <v>15</v>
      </c>
      <c r="G35" s="51">
        <f t="shared" si="17"/>
        <v>7.9058356249999999</v>
      </c>
      <c r="H35" s="61">
        <f t="shared" ref="H35:U35" si="19">G35+0.2</f>
        <v>8.1058356249999992</v>
      </c>
      <c r="I35" s="61">
        <f t="shared" si="19"/>
        <v>8.3058356249999985</v>
      </c>
      <c r="J35" s="61">
        <f t="shared" si="19"/>
        <v>8.5058356249999978</v>
      </c>
      <c r="K35" s="61">
        <f t="shared" si="19"/>
        <v>8.7058356249999971</v>
      </c>
      <c r="L35" s="61">
        <f t="shared" si="19"/>
        <v>8.9058356249999964</v>
      </c>
      <c r="M35" s="61">
        <f t="shared" si="19"/>
        <v>9.1058356249999957</v>
      </c>
      <c r="N35" s="61">
        <f t="shared" si="19"/>
        <v>9.3058356249999949</v>
      </c>
      <c r="O35" s="61">
        <f t="shared" si="19"/>
        <v>9.5058356249999942</v>
      </c>
      <c r="P35" s="61">
        <f t="shared" si="19"/>
        <v>9.7058356249999935</v>
      </c>
      <c r="Q35" s="61">
        <f t="shared" si="19"/>
        <v>9.9058356249999928</v>
      </c>
      <c r="R35" s="61">
        <f t="shared" si="19"/>
        <v>10.105835624999992</v>
      </c>
      <c r="S35" s="61">
        <f t="shared" si="19"/>
        <v>10.305835624999991</v>
      </c>
      <c r="T35" s="61">
        <f t="shared" si="19"/>
        <v>10.505835624999991</v>
      </c>
      <c r="U35" s="61">
        <f t="shared" si="19"/>
        <v>10.70583562499999</v>
      </c>
      <c r="V35"/>
      <c r="W35"/>
      <c r="X35"/>
    </row>
    <row r="36" spans="2:33" x14ac:dyDescent="0.25">
      <c r="B36" s="28"/>
      <c r="D36" s="21" t="s">
        <v>21</v>
      </c>
      <c r="E36" s="86"/>
      <c r="F36" s="85">
        <v>18</v>
      </c>
      <c r="G36" s="51">
        <f t="shared" si="17"/>
        <v>9.2102985031249993</v>
      </c>
      <c r="H36" s="61">
        <f t="shared" ref="H36:U36" si="20">G36+0.2</f>
        <v>9.4102985031249986</v>
      </c>
      <c r="I36" s="61">
        <f t="shared" si="20"/>
        <v>9.6102985031249979</v>
      </c>
      <c r="J36" s="61">
        <f t="shared" si="20"/>
        <v>9.8102985031249972</v>
      </c>
      <c r="K36" s="61">
        <f t="shared" si="20"/>
        <v>10.010298503124996</v>
      </c>
      <c r="L36" s="61">
        <f t="shared" si="20"/>
        <v>10.210298503124996</v>
      </c>
      <c r="M36" s="61">
        <f t="shared" si="20"/>
        <v>10.410298503124995</v>
      </c>
      <c r="N36" s="61">
        <f t="shared" si="20"/>
        <v>10.610298503124994</v>
      </c>
      <c r="O36" s="61">
        <f t="shared" si="20"/>
        <v>10.810298503124994</v>
      </c>
      <c r="P36" s="61">
        <f t="shared" si="20"/>
        <v>11.010298503124993</v>
      </c>
      <c r="Q36" s="61">
        <f t="shared" si="20"/>
        <v>11.210298503124992</v>
      </c>
      <c r="R36" s="61">
        <f t="shared" si="20"/>
        <v>11.410298503124991</v>
      </c>
      <c r="S36" s="61">
        <f t="shared" si="20"/>
        <v>11.610298503124991</v>
      </c>
      <c r="T36" s="61">
        <f t="shared" si="20"/>
        <v>11.81029850312499</v>
      </c>
      <c r="U36" s="61">
        <f t="shared" si="20"/>
        <v>12.010298503124989</v>
      </c>
      <c r="V36"/>
      <c r="W36"/>
      <c r="X36"/>
    </row>
    <row r="37" spans="2:33" x14ac:dyDescent="0.25">
      <c r="B37" s="28"/>
      <c r="D37" s="21"/>
      <c r="E37" s="86"/>
      <c r="F37" s="85">
        <v>21</v>
      </c>
      <c r="G37" s="51">
        <f t="shared" si="17"/>
        <v>10.729997756140625</v>
      </c>
      <c r="H37" s="61">
        <f t="shared" ref="H37:U37" si="21">G37+0.2</f>
        <v>10.929997756140624</v>
      </c>
      <c r="I37" s="61">
        <f t="shared" si="21"/>
        <v>11.129997756140623</v>
      </c>
      <c r="J37" s="61">
        <f t="shared" si="21"/>
        <v>11.329997756140623</v>
      </c>
      <c r="K37" s="61">
        <f t="shared" si="21"/>
        <v>11.529997756140622</v>
      </c>
      <c r="L37" s="61">
        <f t="shared" si="21"/>
        <v>11.729997756140621</v>
      </c>
      <c r="M37" s="61">
        <f t="shared" si="21"/>
        <v>11.929997756140621</v>
      </c>
      <c r="N37" s="61">
        <f t="shared" si="21"/>
        <v>12.12999775614062</v>
      </c>
      <c r="O37" s="61">
        <f t="shared" si="21"/>
        <v>12.329997756140619</v>
      </c>
      <c r="P37" s="61">
        <f t="shared" si="21"/>
        <v>12.529997756140618</v>
      </c>
      <c r="Q37" s="61">
        <f t="shared" si="21"/>
        <v>12.729997756140618</v>
      </c>
      <c r="R37" s="61">
        <f t="shared" si="21"/>
        <v>12.929997756140617</v>
      </c>
      <c r="S37" s="61">
        <f t="shared" si="21"/>
        <v>13.129997756140616</v>
      </c>
      <c r="T37" s="61">
        <f t="shared" si="21"/>
        <v>13.329997756140616</v>
      </c>
      <c r="U37" s="61">
        <f t="shared" si="21"/>
        <v>13.529997756140615</v>
      </c>
      <c r="V37"/>
      <c r="W37"/>
      <c r="X37"/>
    </row>
    <row r="38" spans="2:33" x14ac:dyDescent="0.25">
      <c r="B38" s="28"/>
      <c r="D38" s="21" t="s">
        <v>12</v>
      </c>
      <c r="E38" s="86"/>
      <c r="F38" s="85">
        <v>24</v>
      </c>
      <c r="G38" s="51">
        <f t="shared" si="17"/>
        <v>12.500447385903827</v>
      </c>
      <c r="H38" s="61">
        <f t="shared" ref="H38:U38" si="22">G38+0.2</f>
        <v>12.700447385903827</v>
      </c>
      <c r="I38" s="61">
        <f t="shared" si="22"/>
        <v>12.900447385903826</v>
      </c>
      <c r="J38" s="61">
        <f t="shared" si="22"/>
        <v>13.100447385903825</v>
      </c>
      <c r="K38" s="61">
        <f t="shared" si="22"/>
        <v>13.300447385903825</v>
      </c>
      <c r="L38" s="61">
        <f t="shared" si="22"/>
        <v>13.500447385903824</v>
      </c>
      <c r="M38" s="61">
        <f t="shared" si="22"/>
        <v>13.700447385903823</v>
      </c>
      <c r="N38" s="61">
        <f t="shared" si="22"/>
        <v>13.900447385903822</v>
      </c>
      <c r="O38" s="61">
        <f t="shared" si="22"/>
        <v>14.100447385903822</v>
      </c>
      <c r="P38" s="61">
        <f t="shared" si="22"/>
        <v>14.300447385903821</v>
      </c>
      <c r="Q38" s="61">
        <f t="shared" si="22"/>
        <v>14.50044738590382</v>
      </c>
      <c r="R38" s="61">
        <f t="shared" si="22"/>
        <v>14.70044738590382</v>
      </c>
      <c r="S38" s="61">
        <f t="shared" si="22"/>
        <v>14.900447385903819</v>
      </c>
      <c r="T38" s="61">
        <f t="shared" si="22"/>
        <v>15.100447385903818</v>
      </c>
      <c r="U38" s="61">
        <f t="shared" si="22"/>
        <v>15.300447385903817</v>
      </c>
      <c r="V38"/>
      <c r="W38"/>
      <c r="X38"/>
    </row>
    <row r="39" spans="2:33" x14ac:dyDescent="0.25">
      <c r="B39" s="28"/>
      <c r="D39" s="21"/>
      <c r="E39" s="86"/>
      <c r="F39" s="85">
        <v>27</v>
      </c>
      <c r="G39" s="51">
        <f t="shared" si="17"/>
        <v>14.563021204577959</v>
      </c>
      <c r="H39" s="61">
        <f t="shared" ref="H39:U39" si="23">G39+0.2</f>
        <v>14.763021204577958</v>
      </c>
      <c r="I39" s="61">
        <f t="shared" si="23"/>
        <v>14.963021204577958</v>
      </c>
      <c r="J39" s="61">
        <f t="shared" si="23"/>
        <v>15.163021204577957</v>
      </c>
      <c r="K39" s="61">
        <f t="shared" si="23"/>
        <v>15.363021204577956</v>
      </c>
      <c r="L39" s="61">
        <f t="shared" si="23"/>
        <v>15.563021204577955</v>
      </c>
      <c r="M39" s="61">
        <f t="shared" si="23"/>
        <v>15.763021204577955</v>
      </c>
      <c r="N39" s="61">
        <f t="shared" si="23"/>
        <v>15.963021204577954</v>
      </c>
      <c r="O39" s="61">
        <f t="shared" si="23"/>
        <v>16.163021204577955</v>
      </c>
      <c r="P39" s="61">
        <f t="shared" si="23"/>
        <v>16.363021204577954</v>
      </c>
      <c r="Q39" s="61">
        <f t="shared" si="23"/>
        <v>16.563021204577954</v>
      </c>
      <c r="R39" s="61">
        <f t="shared" si="23"/>
        <v>16.763021204577953</v>
      </c>
      <c r="S39" s="61">
        <f t="shared" si="23"/>
        <v>16.963021204577952</v>
      </c>
      <c r="T39" s="61">
        <f t="shared" si="23"/>
        <v>17.163021204577952</v>
      </c>
      <c r="U39" s="61">
        <f t="shared" si="23"/>
        <v>17.363021204577951</v>
      </c>
      <c r="V39"/>
      <c r="W39"/>
      <c r="X39"/>
    </row>
    <row r="40" spans="2:33" x14ac:dyDescent="0.25">
      <c r="B40" s="28"/>
      <c r="D40" s="21" t="s">
        <v>18</v>
      </c>
      <c r="E40" s="86"/>
      <c r="F40" s="85">
        <v>30</v>
      </c>
      <c r="G40" s="51">
        <f t="shared" si="17"/>
        <v>16.965919703333324</v>
      </c>
      <c r="H40" s="61">
        <f t="shared" ref="H40:U40" si="24">G40+0.2</f>
        <v>17.165919703333323</v>
      </c>
      <c r="I40" s="61">
        <f t="shared" si="24"/>
        <v>17.365919703333322</v>
      </c>
      <c r="J40" s="61">
        <f t="shared" si="24"/>
        <v>17.565919703333321</v>
      </c>
      <c r="K40" s="61">
        <f t="shared" si="24"/>
        <v>17.765919703333321</v>
      </c>
      <c r="L40" s="61">
        <f t="shared" si="24"/>
        <v>17.96591970333332</v>
      </c>
      <c r="M40" s="61">
        <f t="shared" si="24"/>
        <v>18.165919703333319</v>
      </c>
      <c r="N40" s="61">
        <f t="shared" si="24"/>
        <v>18.365919703333319</v>
      </c>
      <c r="O40" s="61">
        <f t="shared" si="24"/>
        <v>18.565919703333318</v>
      </c>
      <c r="P40" s="61">
        <f t="shared" si="24"/>
        <v>18.765919703333317</v>
      </c>
      <c r="Q40" s="61">
        <f t="shared" si="24"/>
        <v>18.965919703333316</v>
      </c>
      <c r="R40" s="61">
        <f t="shared" si="24"/>
        <v>19.165919703333316</v>
      </c>
      <c r="S40" s="61">
        <f t="shared" si="24"/>
        <v>19.365919703333315</v>
      </c>
      <c r="T40" s="61">
        <f t="shared" si="24"/>
        <v>19.565919703333314</v>
      </c>
      <c r="U40" s="61">
        <f t="shared" si="24"/>
        <v>19.765919703333314</v>
      </c>
      <c r="V40"/>
      <c r="W40"/>
      <c r="X40"/>
    </row>
    <row r="41" spans="2:33" x14ac:dyDescent="0.25">
      <c r="B41" s="28"/>
      <c r="D41" s="21"/>
      <c r="E41" s="86"/>
      <c r="F41" s="85">
        <v>33</v>
      </c>
      <c r="G41" s="51">
        <f t="shared" si="17"/>
        <v>19.765296454383321</v>
      </c>
      <c r="H41" s="61">
        <f t="shared" ref="H41:U41" si="25">G41+0.2</f>
        <v>19.965296454383321</v>
      </c>
      <c r="I41" s="61">
        <f t="shared" si="25"/>
        <v>20.16529645438332</v>
      </c>
      <c r="J41" s="61">
        <f t="shared" si="25"/>
        <v>20.365296454383319</v>
      </c>
      <c r="K41" s="61">
        <f t="shared" si="25"/>
        <v>20.565296454383319</v>
      </c>
      <c r="L41" s="61">
        <f t="shared" si="25"/>
        <v>20.765296454383318</v>
      </c>
      <c r="M41" s="61">
        <f t="shared" si="25"/>
        <v>20.965296454383317</v>
      </c>
      <c r="N41" s="61">
        <f t="shared" si="25"/>
        <v>21.165296454383316</v>
      </c>
      <c r="O41" s="61">
        <f t="shared" si="25"/>
        <v>21.365296454383316</v>
      </c>
      <c r="P41" s="61">
        <f t="shared" si="25"/>
        <v>21.565296454383315</v>
      </c>
      <c r="Q41" s="61">
        <f t="shared" si="25"/>
        <v>21.765296454383314</v>
      </c>
      <c r="R41" s="61">
        <f t="shared" si="25"/>
        <v>21.965296454383314</v>
      </c>
      <c r="S41" s="61">
        <f t="shared" si="25"/>
        <v>22.165296454383313</v>
      </c>
      <c r="T41" s="61">
        <f t="shared" si="25"/>
        <v>22.365296454383312</v>
      </c>
      <c r="U41" s="61">
        <f t="shared" si="25"/>
        <v>22.565296454383311</v>
      </c>
      <c r="V41"/>
      <c r="W41"/>
      <c r="X41"/>
    </row>
    <row r="42" spans="2:33" x14ac:dyDescent="0.25">
      <c r="B42" s="28"/>
      <c r="D42" s="21" t="s">
        <v>14</v>
      </c>
      <c r="E42" s="86"/>
      <c r="F42" s="85">
        <v>36</v>
      </c>
      <c r="G42" s="51">
        <f t="shared" si="17"/>
        <v>23.02657036935657</v>
      </c>
      <c r="H42" s="61">
        <f t="shared" ref="H42:U42" si="26">G42+0.2</f>
        <v>23.226570369356569</v>
      </c>
      <c r="I42" s="61">
        <f t="shared" si="26"/>
        <v>23.426570369356568</v>
      </c>
      <c r="J42" s="61">
        <f t="shared" si="26"/>
        <v>23.626570369356568</v>
      </c>
      <c r="K42" s="61">
        <f t="shared" si="26"/>
        <v>23.826570369356567</v>
      </c>
      <c r="L42" s="61">
        <f t="shared" si="26"/>
        <v>24.026570369356566</v>
      </c>
      <c r="M42" s="61">
        <f t="shared" si="26"/>
        <v>24.226570369356565</v>
      </c>
      <c r="N42" s="61">
        <f t="shared" si="26"/>
        <v>24.426570369356565</v>
      </c>
      <c r="O42" s="61">
        <f t="shared" si="26"/>
        <v>24.626570369356564</v>
      </c>
      <c r="P42" s="61">
        <f t="shared" si="26"/>
        <v>24.826570369356563</v>
      </c>
      <c r="Q42" s="61">
        <f t="shared" si="26"/>
        <v>25.026570369356563</v>
      </c>
      <c r="R42" s="61">
        <f t="shared" si="26"/>
        <v>25.226570369356562</v>
      </c>
      <c r="S42" s="61">
        <f t="shared" si="26"/>
        <v>25.426570369356561</v>
      </c>
      <c r="T42" s="61">
        <f t="shared" si="26"/>
        <v>25.626570369356561</v>
      </c>
      <c r="U42" s="61">
        <f t="shared" si="26"/>
        <v>25.82657036935656</v>
      </c>
      <c r="V42"/>
      <c r="W42"/>
      <c r="X42"/>
    </row>
    <row r="43" spans="2:33" ht="15.75" thickBot="1" x14ac:dyDescent="0.3">
      <c r="B43" s="28"/>
      <c r="D43" s="22"/>
      <c r="E43" s="87"/>
      <c r="F43" s="62" t="s">
        <v>85</v>
      </c>
      <c r="G43" s="62">
        <v>0.16500000000000001</v>
      </c>
      <c r="H43" s="40"/>
      <c r="I43" s="40"/>
      <c r="J43" s="40"/>
      <c r="K43" s="40"/>
      <c r="L43" s="40"/>
      <c r="M43" s="40"/>
      <c r="N43" s="40"/>
      <c r="R43"/>
      <c r="S43"/>
      <c r="T43"/>
      <c r="U43"/>
      <c r="V43"/>
      <c r="W43"/>
      <c r="X43"/>
    </row>
    <row r="44" spans="2:33" x14ac:dyDescent="0.25">
      <c r="B44" s="28"/>
      <c r="H44" s="40"/>
      <c r="I44" s="40"/>
      <c r="J44" s="40"/>
      <c r="K44" s="40"/>
      <c r="L44" s="40"/>
      <c r="M44" s="40"/>
      <c r="N44" s="40"/>
      <c r="R44"/>
      <c r="S44"/>
      <c r="T44"/>
      <c r="U44"/>
      <c r="V44"/>
      <c r="W44"/>
      <c r="X44"/>
    </row>
    <row r="45" spans="2:33" x14ac:dyDescent="0.25">
      <c r="B45" s="28"/>
      <c r="E45" s="28"/>
      <c r="H45" s="40"/>
      <c r="I45" s="40"/>
      <c r="J45" s="40"/>
      <c r="K45" s="40"/>
      <c r="L45" s="40"/>
      <c r="M45" s="40"/>
      <c r="N45" s="40"/>
      <c r="R45"/>
      <c r="S45"/>
      <c r="T45"/>
      <c r="U45"/>
      <c r="V45"/>
      <c r="W45"/>
      <c r="X45"/>
      <c r="AA45" s="7"/>
      <c r="AB45" s="7"/>
      <c r="AC45" s="7"/>
      <c r="AD45" s="7"/>
      <c r="AE45" s="7"/>
      <c r="AF45" s="7"/>
    </row>
    <row r="46" spans="2:33" ht="15.75" thickBot="1" x14ac:dyDescent="0.3">
      <c r="B46" s="28"/>
      <c r="E46" s="23"/>
      <c r="H46" s="40"/>
      <c r="I46" s="40"/>
      <c r="J46" s="40"/>
      <c r="K46" s="40"/>
      <c r="L46" s="40"/>
      <c r="M46" s="40"/>
      <c r="N46" s="40"/>
      <c r="R46"/>
      <c r="S46"/>
      <c r="T46"/>
      <c r="U46"/>
      <c r="V46"/>
      <c r="W46"/>
      <c r="X46"/>
      <c r="AA46" s="7"/>
      <c r="AB46" s="7"/>
      <c r="AC46" s="7"/>
      <c r="AD46" s="7"/>
      <c r="AE46" s="7"/>
      <c r="AF46" s="7"/>
      <c r="AG46" s="7"/>
    </row>
    <row r="47" spans="2:33" x14ac:dyDescent="0.25">
      <c r="B47" s="28"/>
      <c r="D47" s="25"/>
      <c r="E47" s="31" t="s">
        <v>6</v>
      </c>
      <c r="F47" s="33" t="s">
        <v>7</v>
      </c>
      <c r="G47" s="45" t="s">
        <v>8</v>
      </c>
      <c r="H47" s="45" t="s">
        <v>8</v>
      </c>
      <c r="I47" s="45" t="s">
        <v>8</v>
      </c>
      <c r="J47" s="45" t="s">
        <v>8</v>
      </c>
      <c r="K47" s="45" t="s">
        <v>8</v>
      </c>
      <c r="L47" s="45" t="s">
        <v>8</v>
      </c>
      <c r="M47" s="45" t="s">
        <v>8</v>
      </c>
      <c r="N47" s="45" t="s">
        <v>8</v>
      </c>
      <c r="O47" s="45" t="s">
        <v>8</v>
      </c>
      <c r="P47" s="45" t="s">
        <v>8</v>
      </c>
      <c r="Q47" s="45" t="s">
        <v>8</v>
      </c>
      <c r="R47" s="45" t="s">
        <v>8</v>
      </c>
      <c r="S47" s="45" t="s">
        <v>8</v>
      </c>
      <c r="T47" s="45" t="s">
        <v>8</v>
      </c>
      <c r="U47" s="45" t="s">
        <v>8</v>
      </c>
      <c r="V47" s="45" t="s">
        <v>8</v>
      </c>
      <c r="W47" s="45" t="s">
        <v>8</v>
      </c>
      <c r="X47" s="45" t="s">
        <v>8</v>
      </c>
      <c r="Y47" s="45" t="s">
        <v>8</v>
      </c>
      <c r="Z47" s="45" t="s">
        <v>8</v>
      </c>
      <c r="AA47" s="49"/>
      <c r="AB47" s="49"/>
      <c r="AC47" s="49"/>
      <c r="AD47" s="49"/>
      <c r="AE47" s="49"/>
      <c r="AF47" s="49"/>
      <c r="AG47" s="7"/>
    </row>
    <row r="48" spans="2:33" ht="15.75" thickBot="1" x14ac:dyDescent="0.3">
      <c r="B48" s="28"/>
      <c r="D48" s="130" t="s">
        <v>61</v>
      </c>
      <c r="E48" s="32" t="s">
        <v>9</v>
      </c>
      <c r="F48" s="34" t="s">
        <v>10</v>
      </c>
      <c r="G48" s="46" t="s">
        <v>11</v>
      </c>
      <c r="H48" s="46" t="s">
        <v>11</v>
      </c>
      <c r="I48" s="46" t="s">
        <v>11</v>
      </c>
      <c r="J48" s="46" t="s">
        <v>11</v>
      </c>
      <c r="K48" s="46" t="s">
        <v>11</v>
      </c>
      <c r="L48" s="46" t="s">
        <v>11</v>
      </c>
      <c r="M48" s="46" t="s">
        <v>11</v>
      </c>
      <c r="N48" s="46" t="s">
        <v>11</v>
      </c>
      <c r="O48" s="46" t="s">
        <v>11</v>
      </c>
      <c r="P48" s="46" t="s">
        <v>11</v>
      </c>
      <c r="Q48" s="46" t="s">
        <v>11</v>
      </c>
      <c r="R48" s="46" t="s">
        <v>11</v>
      </c>
      <c r="S48" s="46" t="s">
        <v>11</v>
      </c>
      <c r="T48" s="46" t="s">
        <v>11</v>
      </c>
      <c r="U48" s="46" t="s">
        <v>11</v>
      </c>
      <c r="V48" s="46" t="s">
        <v>11</v>
      </c>
      <c r="W48" s="46" t="s">
        <v>11</v>
      </c>
      <c r="X48" s="46" t="s">
        <v>11</v>
      </c>
      <c r="Y48" s="46" t="s">
        <v>11</v>
      </c>
      <c r="Z48" s="46" t="s">
        <v>11</v>
      </c>
      <c r="AA48" s="49"/>
      <c r="AB48" s="49"/>
      <c r="AC48" s="49"/>
      <c r="AD48" s="49"/>
      <c r="AE48" s="49"/>
      <c r="AF48" s="49"/>
      <c r="AG48" s="7"/>
    </row>
    <row r="49" spans="2:33" s="66" customFormat="1" x14ac:dyDescent="0.25">
      <c r="B49" s="65"/>
      <c r="D49" s="131"/>
      <c r="E49" s="100" t="s">
        <v>81</v>
      </c>
      <c r="F49" s="95"/>
      <c r="G49" s="68" t="s">
        <v>41</v>
      </c>
      <c r="H49" s="68" t="s">
        <v>42</v>
      </c>
      <c r="I49" s="68" t="s">
        <v>43</v>
      </c>
      <c r="J49" s="68" t="s">
        <v>44</v>
      </c>
      <c r="K49" s="68" t="s">
        <v>45</v>
      </c>
      <c r="L49" s="68" t="s">
        <v>46</v>
      </c>
      <c r="M49" s="68" t="s">
        <v>47</v>
      </c>
      <c r="N49" s="68" t="s">
        <v>48</v>
      </c>
      <c r="O49" s="68" t="s">
        <v>49</v>
      </c>
      <c r="P49" s="68" t="s">
        <v>50</v>
      </c>
      <c r="Q49" s="68" t="s">
        <v>51</v>
      </c>
      <c r="R49" s="68" t="s">
        <v>52</v>
      </c>
      <c r="S49" s="68" t="s">
        <v>53</v>
      </c>
      <c r="T49" s="68" t="s">
        <v>54</v>
      </c>
      <c r="U49" s="68" t="s">
        <v>55</v>
      </c>
      <c r="V49" s="48" t="s">
        <v>56</v>
      </c>
      <c r="W49" s="69" t="s">
        <v>57</v>
      </c>
      <c r="X49" s="68" t="s">
        <v>58</v>
      </c>
      <c r="Y49" s="68" t="s">
        <v>59</v>
      </c>
      <c r="Z49" s="68" t="s">
        <v>60</v>
      </c>
      <c r="AA49" s="48" t="s">
        <v>85</v>
      </c>
      <c r="AB49" s="50"/>
      <c r="AC49" s="50"/>
      <c r="AD49" s="50"/>
      <c r="AE49" s="50"/>
      <c r="AF49" s="67"/>
      <c r="AG49" s="67"/>
    </row>
    <row r="50" spans="2:33" x14ac:dyDescent="0.25">
      <c r="B50" s="28"/>
      <c r="D50" s="131"/>
      <c r="E50" s="88"/>
      <c r="F50" s="8">
        <v>6</v>
      </c>
      <c r="G50" s="4">
        <v>5</v>
      </c>
      <c r="H50" s="70">
        <f>G50+0.3</f>
        <v>5.3</v>
      </c>
      <c r="I50" s="70">
        <f t="shared" ref="I50:Z50" si="27">H50+0.3</f>
        <v>5.6</v>
      </c>
      <c r="J50" s="70">
        <f t="shared" si="27"/>
        <v>5.8999999999999995</v>
      </c>
      <c r="K50" s="70">
        <f t="shared" si="27"/>
        <v>6.1999999999999993</v>
      </c>
      <c r="L50" s="70">
        <f t="shared" si="27"/>
        <v>6.4999999999999991</v>
      </c>
      <c r="M50" s="70">
        <f t="shared" si="27"/>
        <v>6.7999999999999989</v>
      </c>
      <c r="N50" s="70">
        <f t="shared" si="27"/>
        <v>7.0999999999999988</v>
      </c>
      <c r="O50" s="70">
        <f t="shared" si="27"/>
        <v>7.3999999999999986</v>
      </c>
      <c r="P50" s="70">
        <f t="shared" si="27"/>
        <v>7.6999999999999984</v>
      </c>
      <c r="Q50" s="70">
        <f t="shared" si="27"/>
        <v>7.9999999999999982</v>
      </c>
      <c r="R50" s="70">
        <f t="shared" si="27"/>
        <v>8.2999999999999989</v>
      </c>
      <c r="S50" s="70">
        <f t="shared" si="27"/>
        <v>8.6</v>
      </c>
      <c r="T50" s="70">
        <f t="shared" si="27"/>
        <v>8.9</v>
      </c>
      <c r="U50" s="70">
        <f t="shared" si="27"/>
        <v>9.2000000000000011</v>
      </c>
      <c r="V50" s="70">
        <f t="shared" si="27"/>
        <v>9.5000000000000018</v>
      </c>
      <c r="W50" s="70">
        <f t="shared" si="27"/>
        <v>9.8000000000000025</v>
      </c>
      <c r="X50" s="70">
        <f t="shared" si="27"/>
        <v>10.100000000000003</v>
      </c>
      <c r="Y50" s="70">
        <f t="shared" si="27"/>
        <v>10.400000000000004</v>
      </c>
      <c r="Z50" s="70">
        <f t="shared" si="27"/>
        <v>10.700000000000005</v>
      </c>
      <c r="AA50" s="62">
        <v>0.3</v>
      </c>
      <c r="AB50" s="6"/>
      <c r="AC50" s="6"/>
      <c r="AD50" s="6"/>
      <c r="AE50" s="6"/>
      <c r="AF50" s="7"/>
      <c r="AG50" s="7"/>
    </row>
    <row r="51" spans="2:33" x14ac:dyDescent="0.25">
      <c r="B51" s="28"/>
      <c r="D51" s="131"/>
      <c r="E51" s="58"/>
      <c r="F51" s="8">
        <v>9</v>
      </c>
      <c r="G51" s="71">
        <f>G50+(G50*0.175)</f>
        <v>5.875</v>
      </c>
      <c r="H51" s="70">
        <f t="shared" ref="H51:Z51" si="28">G51+0.3</f>
        <v>6.1749999999999998</v>
      </c>
      <c r="I51" s="70">
        <f t="shared" si="28"/>
        <v>6.4749999999999996</v>
      </c>
      <c r="J51" s="70">
        <f t="shared" si="28"/>
        <v>6.7749999999999995</v>
      </c>
      <c r="K51" s="70">
        <f t="shared" si="28"/>
        <v>7.0749999999999993</v>
      </c>
      <c r="L51" s="70">
        <f t="shared" si="28"/>
        <v>7.3749999999999991</v>
      </c>
      <c r="M51" s="70">
        <f t="shared" si="28"/>
        <v>7.6749999999999989</v>
      </c>
      <c r="N51" s="70">
        <f t="shared" si="28"/>
        <v>7.9749999999999988</v>
      </c>
      <c r="O51" s="70">
        <f t="shared" si="28"/>
        <v>8.2749999999999986</v>
      </c>
      <c r="P51" s="70">
        <f t="shared" si="28"/>
        <v>8.5749999999999993</v>
      </c>
      <c r="Q51" s="70">
        <f t="shared" si="28"/>
        <v>8.875</v>
      </c>
      <c r="R51" s="70">
        <f t="shared" si="28"/>
        <v>9.1750000000000007</v>
      </c>
      <c r="S51" s="70">
        <f t="shared" si="28"/>
        <v>9.4750000000000014</v>
      </c>
      <c r="T51" s="70">
        <f t="shared" si="28"/>
        <v>9.7750000000000021</v>
      </c>
      <c r="U51" s="70">
        <f t="shared" si="28"/>
        <v>10.075000000000003</v>
      </c>
      <c r="V51" s="70">
        <f t="shared" si="28"/>
        <v>10.375000000000004</v>
      </c>
      <c r="W51" s="70">
        <f t="shared" si="28"/>
        <v>10.675000000000004</v>
      </c>
      <c r="X51" s="70">
        <f t="shared" si="28"/>
        <v>10.975000000000005</v>
      </c>
      <c r="Y51" s="70">
        <f t="shared" si="28"/>
        <v>11.275000000000006</v>
      </c>
      <c r="Z51" s="70">
        <f t="shared" si="28"/>
        <v>11.575000000000006</v>
      </c>
      <c r="AA51" s="7"/>
      <c r="AB51" s="7"/>
      <c r="AC51" s="7"/>
      <c r="AD51" s="7"/>
      <c r="AE51" s="7"/>
      <c r="AF51" s="7"/>
    </row>
    <row r="52" spans="2:33" x14ac:dyDescent="0.25">
      <c r="B52" s="28"/>
      <c r="D52" s="131"/>
      <c r="E52" s="58"/>
      <c r="F52" s="8">
        <v>12</v>
      </c>
      <c r="G52" s="71">
        <f t="shared" ref="G52:G60" si="29">G51+(G51*0.175)</f>
        <v>6.9031250000000002</v>
      </c>
      <c r="H52" s="70">
        <f t="shared" ref="H52:Z52" si="30">G52+0.3</f>
        <v>7.203125</v>
      </c>
      <c r="I52" s="70">
        <f t="shared" si="30"/>
        <v>7.5031249999999998</v>
      </c>
      <c r="J52" s="70">
        <f t="shared" si="30"/>
        <v>7.8031249999999996</v>
      </c>
      <c r="K52" s="70">
        <f t="shared" si="30"/>
        <v>8.1031250000000004</v>
      </c>
      <c r="L52" s="70">
        <f t="shared" si="30"/>
        <v>8.4031250000000011</v>
      </c>
      <c r="M52" s="70">
        <f t="shared" si="30"/>
        <v>8.7031250000000018</v>
      </c>
      <c r="N52" s="70">
        <f t="shared" si="30"/>
        <v>9.0031250000000025</v>
      </c>
      <c r="O52" s="70">
        <f t="shared" si="30"/>
        <v>9.3031250000000032</v>
      </c>
      <c r="P52" s="70">
        <f t="shared" si="30"/>
        <v>9.6031250000000039</v>
      </c>
      <c r="Q52" s="70">
        <f t="shared" si="30"/>
        <v>9.9031250000000046</v>
      </c>
      <c r="R52" s="70">
        <f t="shared" si="30"/>
        <v>10.203125000000005</v>
      </c>
      <c r="S52" s="70">
        <f t="shared" si="30"/>
        <v>10.503125000000006</v>
      </c>
      <c r="T52" s="70">
        <f t="shared" si="30"/>
        <v>10.803125000000007</v>
      </c>
      <c r="U52" s="70">
        <f t="shared" si="30"/>
        <v>11.103125000000007</v>
      </c>
      <c r="V52" s="70">
        <f t="shared" si="30"/>
        <v>11.403125000000008</v>
      </c>
      <c r="W52" s="70">
        <f t="shared" si="30"/>
        <v>11.703125000000009</v>
      </c>
      <c r="X52" s="70">
        <f t="shared" si="30"/>
        <v>12.00312500000001</v>
      </c>
      <c r="Y52" s="70">
        <f t="shared" si="30"/>
        <v>12.30312500000001</v>
      </c>
      <c r="Z52" s="70">
        <f t="shared" si="30"/>
        <v>12.603125000000011</v>
      </c>
      <c r="AA52" s="7"/>
      <c r="AB52" s="7"/>
      <c r="AC52" s="7"/>
      <c r="AD52" s="7"/>
      <c r="AE52" s="7"/>
      <c r="AF52" s="7"/>
    </row>
    <row r="53" spans="2:33" x14ac:dyDescent="0.25">
      <c r="B53" s="28"/>
      <c r="D53" s="131"/>
      <c r="E53" s="58"/>
      <c r="F53" s="8">
        <v>15</v>
      </c>
      <c r="G53" s="71">
        <f t="shared" si="29"/>
        <v>8.1111718750000001</v>
      </c>
      <c r="H53" s="70">
        <f t="shared" ref="H53:Z53" si="31">G53+0.3</f>
        <v>8.4111718750000009</v>
      </c>
      <c r="I53" s="70">
        <f t="shared" si="31"/>
        <v>8.7111718750000016</v>
      </c>
      <c r="J53" s="70">
        <f t="shared" si="31"/>
        <v>9.0111718750000023</v>
      </c>
      <c r="K53" s="70">
        <f t="shared" si="31"/>
        <v>9.311171875000003</v>
      </c>
      <c r="L53" s="70">
        <f t="shared" si="31"/>
        <v>9.6111718750000037</v>
      </c>
      <c r="M53" s="70">
        <f t="shared" si="31"/>
        <v>9.9111718750000044</v>
      </c>
      <c r="N53" s="70">
        <f t="shared" si="31"/>
        <v>10.211171875000005</v>
      </c>
      <c r="O53" s="70">
        <f t="shared" si="31"/>
        <v>10.511171875000006</v>
      </c>
      <c r="P53" s="70">
        <f t="shared" si="31"/>
        <v>10.811171875000007</v>
      </c>
      <c r="Q53" s="70">
        <f t="shared" si="31"/>
        <v>11.111171875000007</v>
      </c>
      <c r="R53" s="70">
        <f t="shared" si="31"/>
        <v>11.411171875000008</v>
      </c>
      <c r="S53" s="70">
        <f t="shared" si="31"/>
        <v>11.711171875000009</v>
      </c>
      <c r="T53" s="70">
        <f t="shared" si="31"/>
        <v>12.011171875000009</v>
      </c>
      <c r="U53" s="70">
        <f t="shared" si="31"/>
        <v>12.31117187500001</v>
      </c>
      <c r="V53" s="70">
        <f t="shared" si="31"/>
        <v>12.611171875000011</v>
      </c>
      <c r="W53" s="70">
        <f t="shared" si="31"/>
        <v>12.911171875000012</v>
      </c>
      <c r="X53" s="70">
        <f t="shared" si="31"/>
        <v>13.211171875000012</v>
      </c>
      <c r="Y53" s="70">
        <f t="shared" si="31"/>
        <v>13.511171875000013</v>
      </c>
      <c r="Z53" s="70">
        <f t="shared" si="31"/>
        <v>13.811171875000014</v>
      </c>
    </row>
    <row r="54" spans="2:33" x14ac:dyDescent="0.25">
      <c r="B54" s="28"/>
      <c r="D54" s="131"/>
      <c r="E54" s="58"/>
      <c r="F54" s="8">
        <v>18</v>
      </c>
      <c r="G54" s="71">
        <f t="shared" si="29"/>
        <v>9.530626953125001</v>
      </c>
      <c r="H54" s="70">
        <f t="shared" ref="H54:Z54" si="32">G54+0.3</f>
        <v>9.8306269531250017</v>
      </c>
      <c r="I54" s="70">
        <f t="shared" si="32"/>
        <v>10.130626953125002</v>
      </c>
      <c r="J54" s="70">
        <f t="shared" si="32"/>
        <v>10.430626953125003</v>
      </c>
      <c r="K54" s="70">
        <f t="shared" si="32"/>
        <v>10.730626953125004</v>
      </c>
      <c r="L54" s="70">
        <f t="shared" si="32"/>
        <v>11.030626953125005</v>
      </c>
      <c r="M54" s="70">
        <f t="shared" si="32"/>
        <v>11.330626953125005</v>
      </c>
      <c r="N54" s="70">
        <f t="shared" si="32"/>
        <v>11.630626953125006</v>
      </c>
      <c r="O54" s="70">
        <f t="shared" si="32"/>
        <v>11.930626953125007</v>
      </c>
      <c r="P54" s="70">
        <f t="shared" si="32"/>
        <v>12.230626953125007</v>
      </c>
      <c r="Q54" s="70">
        <f t="shared" si="32"/>
        <v>12.530626953125008</v>
      </c>
      <c r="R54" s="70">
        <f t="shared" si="32"/>
        <v>12.830626953125009</v>
      </c>
      <c r="S54" s="70">
        <f t="shared" si="32"/>
        <v>13.130626953125009</v>
      </c>
      <c r="T54" s="70">
        <f t="shared" si="32"/>
        <v>13.43062695312501</v>
      </c>
      <c r="U54" s="70">
        <f t="shared" si="32"/>
        <v>13.730626953125011</v>
      </c>
      <c r="V54" s="70">
        <f t="shared" si="32"/>
        <v>14.030626953125012</v>
      </c>
      <c r="W54" s="70">
        <f t="shared" si="32"/>
        <v>14.330626953125012</v>
      </c>
      <c r="X54" s="70">
        <f t="shared" si="32"/>
        <v>14.630626953125013</v>
      </c>
      <c r="Y54" s="70">
        <f t="shared" si="32"/>
        <v>14.930626953125014</v>
      </c>
      <c r="Z54" s="70">
        <f t="shared" si="32"/>
        <v>15.230626953125014</v>
      </c>
    </row>
    <row r="55" spans="2:33" x14ac:dyDescent="0.25">
      <c r="B55" s="28"/>
      <c r="D55" s="131"/>
      <c r="E55" s="58"/>
      <c r="F55" s="8">
        <v>21</v>
      </c>
      <c r="G55" s="71">
        <f t="shared" si="29"/>
        <v>11.198486669921877</v>
      </c>
      <c r="H55" s="70">
        <f t="shared" ref="H55:Z55" si="33">G55+0.3</f>
        <v>11.498486669921878</v>
      </c>
      <c r="I55" s="70">
        <f t="shared" si="33"/>
        <v>11.798486669921878</v>
      </c>
      <c r="J55" s="70">
        <f t="shared" si="33"/>
        <v>12.098486669921879</v>
      </c>
      <c r="K55" s="70">
        <f t="shared" si="33"/>
        <v>12.39848666992188</v>
      </c>
      <c r="L55" s="70">
        <f t="shared" si="33"/>
        <v>12.698486669921881</v>
      </c>
      <c r="M55" s="70">
        <f t="shared" si="33"/>
        <v>12.998486669921881</v>
      </c>
      <c r="N55" s="70">
        <f t="shared" si="33"/>
        <v>13.298486669921882</v>
      </c>
      <c r="O55" s="70">
        <f t="shared" si="33"/>
        <v>13.598486669921883</v>
      </c>
      <c r="P55" s="70">
        <f t="shared" si="33"/>
        <v>13.898486669921883</v>
      </c>
      <c r="Q55" s="70">
        <f t="shared" si="33"/>
        <v>14.198486669921884</v>
      </c>
      <c r="R55" s="70">
        <f t="shared" si="33"/>
        <v>14.498486669921885</v>
      </c>
      <c r="S55" s="70">
        <f t="shared" si="33"/>
        <v>14.798486669921886</v>
      </c>
      <c r="T55" s="70">
        <f t="shared" si="33"/>
        <v>15.098486669921886</v>
      </c>
      <c r="U55" s="70">
        <f t="shared" si="33"/>
        <v>15.398486669921887</v>
      </c>
      <c r="V55" s="70">
        <f t="shared" si="33"/>
        <v>15.698486669921888</v>
      </c>
      <c r="W55" s="70">
        <f t="shared" si="33"/>
        <v>15.998486669921888</v>
      </c>
      <c r="X55" s="70">
        <f t="shared" si="33"/>
        <v>16.298486669921889</v>
      </c>
      <c r="Y55" s="70">
        <f t="shared" si="33"/>
        <v>16.59848666992189</v>
      </c>
      <c r="Z55" s="70">
        <f t="shared" si="33"/>
        <v>16.898486669921891</v>
      </c>
    </row>
    <row r="56" spans="2:33" x14ac:dyDescent="0.25">
      <c r="B56" s="28"/>
      <c r="D56" s="131"/>
      <c r="E56" s="58"/>
      <c r="F56" s="8">
        <v>24</v>
      </c>
      <c r="G56" s="71">
        <f t="shared" si="29"/>
        <v>13.158221837158205</v>
      </c>
      <c r="H56" s="70">
        <f t="shared" ref="H56:Z56" si="34">G56+0.3</f>
        <v>13.458221837158206</v>
      </c>
      <c r="I56" s="70">
        <f t="shared" si="34"/>
        <v>13.758221837158207</v>
      </c>
      <c r="J56" s="70">
        <f t="shared" si="34"/>
        <v>14.058221837158207</v>
      </c>
      <c r="K56" s="70">
        <f t="shared" si="34"/>
        <v>14.358221837158208</v>
      </c>
      <c r="L56" s="70">
        <f t="shared" si="34"/>
        <v>14.658221837158209</v>
      </c>
      <c r="M56" s="70">
        <f t="shared" si="34"/>
        <v>14.958221837158209</v>
      </c>
      <c r="N56" s="70">
        <f t="shared" si="34"/>
        <v>15.25822183715821</v>
      </c>
      <c r="O56" s="70">
        <f t="shared" si="34"/>
        <v>15.558221837158211</v>
      </c>
      <c r="P56" s="70">
        <f t="shared" si="34"/>
        <v>15.858221837158212</v>
      </c>
      <c r="Q56" s="70">
        <f t="shared" si="34"/>
        <v>16.158221837158212</v>
      </c>
      <c r="R56" s="70">
        <f t="shared" si="34"/>
        <v>16.458221837158213</v>
      </c>
      <c r="S56" s="70">
        <f t="shared" si="34"/>
        <v>16.758221837158214</v>
      </c>
      <c r="T56" s="70">
        <f t="shared" si="34"/>
        <v>17.058221837158214</v>
      </c>
      <c r="U56" s="70">
        <f t="shared" si="34"/>
        <v>17.358221837158215</v>
      </c>
      <c r="V56" s="70">
        <f t="shared" si="34"/>
        <v>17.658221837158216</v>
      </c>
      <c r="W56" s="70">
        <f t="shared" si="34"/>
        <v>17.958221837158217</v>
      </c>
      <c r="X56" s="70">
        <f t="shared" si="34"/>
        <v>18.258221837158217</v>
      </c>
      <c r="Y56" s="70">
        <f t="shared" si="34"/>
        <v>18.558221837158218</v>
      </c>
      <c r="Z56" s="70">
        <f t="shared" si="34"/>
        <v>18.858221837158219</v>
      </c>
    </row>
    <row r="57" spans="2:33" x14ac:dyDescent="0.25">
      <c r="B57" s="28"/>
      <c r="D57" s="131"/>
      <c r="E57" s="58"/>
      <c r="F57" s="8">
        <v>27</v>
      </c>
      <c r="G57" s="71">
        <f t="shared" si="29"/>
        <v>15.460910658660891</v>
      </c>
      <c r="H57" s="70">
        <f t="shared" ref="H57:Z57" si="35">G57+0.3</f>
        <v>15.760910658660892</v>
      </c>
      <c r="I57" s="70">
        <f t="shared" si="35"/>
        <v>16.060910658660891</v>
      </c>
      <c r="J57" s="70">
        <f t="shared" si="35"/>
        <v>16.360910658660892</v>
      </c>
      <c r="K57" s="70">
        <f t="shared" si="35"/>
        <v>16.660910658660892</v>
      </c>
      <c r="L57" s="70">
        <f t="shared" si="35"/>
        <v>16.960910658660893</v>
      </c>
      <c r="M57" s="70">
        <f t="shared" si="35"/>
        <v>17.260910658660894</v>
      </c>
      <c r="N57" s="70">
        <f t="shared" si="35"/>
        <v>17.560910658660895</v>
      </c>
      <c r="O57" s="70">
        <f t="shared" si="35"/>
        <v>17.860910658660895</v>
      </c>
      <c r="P57" s="70">
        <f t="shared" si="35"/>
        <v>18.160910658660896</v>
      </c>
      <c r="Q57" s="70">
        <f t="shared" si="35"/>
        <v>18.460910658660897</v>
      </c>
      <c r="R57" s="70">
        <f t="shared" si="35"/>
        <v>18.760910658660897</v>
      </c>
      <c r="S57" s="70">
        <f t="shared" si="35"/>
        <v>19.060910658660898</v>
      </c>
      <c r="T57" s="70">
        <f t="shared" si="35"/>
        <v>19.360910658660899</v>
      </c>
      <c r="U57" s="70">
        <f t="shared" si="35"/>
        <v>19.660910658660899</v>
      </c>
      <c r="V57" s="70">
        <f t="shared" si="35"/>
        <v>19.9609106586609</v>
      </c>
      <c r="W57" s="70">
        <f t="shared" si="35"/>
        <v>20.260910658660901</v>
      </c>
      <c r="X57" s="70">
        <f t="shared" si="35"/>
        <v>20.560910658660902</v>
      </c>
      <c r="Y57" s="70">
        <f t="shared" si="35"/>
        <v>20.860910658660902</v>
      </c>
      <c r="Z57" s="70">
        <f t="shared" si="35"/>
        <v>21.160910658660903</v>
      </c>
    </row>
    <row r="58" spans="2:33" x14ac:dyDescent="0.25">
      <c r="B58" s="28"/>
      <c r="D58" s="131"/>
      <c r="E58" s="58"/>
      <c r="F58" s="8">
        <v>30</v>
      </c>
      <c r="G58" s="71">
        <f t="shared" si="29"/>
        <v>18.166570023926546</v>
      </c>
      <c r="H58" s="70">
        <f t="shared" ref="H58:Z58" si="36">G58+0.3</f>
        <v>18.466570023926547</v>
      </c>
      <c r="I58" s="70">
        <f t="shared" si="36"/>
        <v>18.766570023926548</v>
      </c>
      <c r="J58" s="70">
        <f t="shared" si="36"/>
        <v>19.066570023926548</v>
      </c>
      <c r="K58" s="70">
        <f t="shared" si="36"/>
        <v>19.366570023926549</v>
      </c>
      <c r="L58" s="70">
        <f t="shared" si="36"/>
        <v>19.66657002392655</v>
      </c>
      <c r="M58" s="70">
        <f t="shared" si="36"/>
        <v>19.96657002392655</v>
      </c>
      <c r="N58" s="70">
        <f t="shared" si="36"/>
        <v>20.266570023926551</v>
      </c>
      <c r="O58" s="70">
        <f t="shared" si="36"/>
        <v>20.566570023926552</v>
      </c>
      <c r="P58" s="70">
        <f t="shared" si="36"/>
        <v>20.866570023926553</v>
      </c>
      <c r="Q58" s="70">
        <f t="shared" si="36"/>
        <v>21.166570023926553</v>
      </c>
      <c r="R58" s="70">
        <f t="shared" si="36"/>
        <v>21.466570023926554</v>
      </c>
      <c r="S58" s="70">
        <f t="shared" si="36"/>
        <v>21.766570023926555</v>
      </c>
      <c r="T58" s="70">
        <f t="shared" si="36"/>
        <v>22.066570023926555</v>
      </c>
      <c r="U58" s="70">
        <f t="shared" si="36"/>
        <v>22.366570023926556</v>
      </c>
      <c r="V58" s="70">
        <f t="shared" si="36"/>
        <v>22.666570023926557</v>
      </c>
      <c r="W58" s="70">
        <f t="shared" si="36"/>
        <v>22.966570023926558</v>
      </c>
      <c r="X58" s="70">
        <f t="shared" si="36"/>
        <v>23.266570023926558</v>
      </c>
      <c r="Y58" s="70">
        <f t="shared" si="36"/>
        <v>23.566570023926559</v>
      </c>
      <c r="Z58" s="70">
        <f t="shared" si="36"/>
        <v>23.86657002392656</v>
      </c>
    </row>
    <row r="59" spans="2:33" x14ac:dyDescent="0.25">
      <c r="B59" s="28"/>
      <c r="D59" s="131"/>
      <c r="E59" s="58"/>
      <c r="F59" s="8">
        <v>33</v>
      </c>
      <c r="G59" s="71">
        <f t="shared" si="29"/>
        <v>21.34571977811369</v>
      </c>
      <c r="H59" s="70">
        <f t="shared" ref="H59:Z59" si="37">G59+0.3</f>
        <v>21.645719778113691</v>
      </c>
      <c r="I59" s="70">
        <f t="shared" si="37"/>
        <v>21.945719778113691</v>
      </c>
      <c r="J59" s="70">
        <f t="shared" si="37"/>
        <v>22.245719778113692</v>
      </c>
      <c r="K59" s="70">
        <f t="shared" si="37"/>
        <v>22.545719778113693</v>
      </c>
      <c r="L59" s="70">
        <f t="shared" si="37"/>
        <v>22.845719778113693</v>
      </c>
      <c r="M59" s="70">
        <f t="shared" si="37"/>
        <v>23.145719778113694</v>
      </c>
      <c r="N59" s="70">
        <f t="shared" si="37"/>
        <v>23.445719778113695</v>
      </c>
      <c r="O59" s="70">
        <f t="shared" si="37"/>
        <v>23.745719778113695</v>
      </c>
      <c r="P59" s="70">
        <f t="shared" si="37"/>
        <v>24.045719778113696</v>
      </c>
      <c r="Q59" s="70">
        <f t="shared" si="37"/>
        <v>24.345719778113697</v>
      </c>
      <c r="R59" s="70">
        <f t="shared" si="37"/>
        <v>24.645719778113698</v>
      </c>
      <c r="S59" s="70">
        <f t="shared" si="37"/>
        <v>24.945719778113698</v>
      </c>
      <c r="T59" s="70">
        <f t="shared" si="37"/>
        <v>25.245719778113699</v>
      </c>
      <c r="U59" s="70">
        <f t="shared" si="37"/>
        <v>25.5457197781137</v>
      </c>
      <c r="V59" s="70">
        <f t="shared" si="37"/>
        <v>25.8457197781137</v>
      </c>
      <c r="W59" s="70">
        <f t="shared" si="37"/>
        <v>26.145719778113701</v>
      </c>
      <c r="X59" s="70">
        <f t="shared" si="37"/>
        <v>26.445719778113702</v>
      </c>
      <c r="Y59" s="70">
        <f t="shared" si="37"/>
        <v>26.745719778113703</v>
      </c>
      <c r="Z59" s="70">
        <f t="shared" si="37"/>
        <v>27.045719778113703</v>
      </c>
    </row>
    <row r="60" spans="2:33" x14ac:dyDescent="0.25">
      <c r="B60" s="28"/>
      <c r="D60" s="131"/>
      <c r="E60" s="58"/>
      <c r="F60" s="8">
        <v>36</v>
      </c>
      <c r="G60" s="71">
        <f t="shared" si="29"/>
        <v>25.081220739283584</v>
      </c>
      <c r="H60" s="70">
        <f t="shared" ref="H60:Z60" si="38">G60+0.3</f>
        <v>25.381220739283584</v>
      </c>
      <c r="I60" s="70">
        <f t="shared" si="38"/>
        <v>25.681220739283585</v>
      </c>
      <c r="J60" s="70">
        <f t="shared" si="38"/>
        <v>25.981220739283586</v>
      </c>
      <c r="K60" s="70">
        <f t="shared" si="38"/>
        <v>26.281220739283587</v>
      </c>
      <c r="L60" s="70">
        <f t="shared" si="38"/>
        <v>26.581220739283587</v>
      </c>
      <c r="M60" s="70">
        <f t="shared" si="38"/>
        <v>26.881220739283588</v>
      </c>
      <c r="N60" s="70">
        <f t="shared" si="38"/>
        <v>27.181220739283589</v>
      </c>
      <c r="O60" s="70">
        <f t="shared" si="38"/>
        <v>27.481220739283589</v>
      </c>
      <c r="P60" s="70">
        <f t="shared" si="38"/>
        <v>27.78122073928359</v>
      </c>
      <c r="Q60" s="70">
        <f t="shared" si="38"/>
        <v>28.081220739283591</v>
      </c>
      <c r="R60" s="70">
        <f t="shared" si="38"/>
        <v>28.381220739283592</v>
      </c>
      <c r="S60" s="70">
        <f t="shared" si="38"/>
        <v>28.681220739283592</v>
      </c>
      <c r="T60" s="70">
        <f t="shared" si="38"/>
        <v>28.981220739283593</v>
      </c>
      <c r="U60" s="70">
        <f t="shared" si="38"/>
        <v>29.281220739283594</v>
      </c>
      <c r="V60" s="70">
        <f t="shared" si="38"/>
        <v>29.581220739283594</v>
      </c>
      <c r="W60" s="70">
        <f t="shared" si="38"/>
        <v>29.881220739283595</v>
      </c>
      <c r="X60" s="70">
        <f t="shared" si="38"/>
        <v>30.181220739283596</v>
      </c>
      <c r="Y60" s="70">
        <f t="shared" si="38"/>
        <v>30.481220739283597</v>
      </c>
      <c r="Z60" s="70">
        <f t="shared" si="38"/>
        <v>30.781220739283597</v>
      </c>
    </row>
    <row r="61" spans="2:33" x14ac:dyDescent="0.25">
      <c r="B61" s="28"/>
      <c r="D61" s="132"/>
      <c r="E61" s="58"/>
      <c r="F61" s="8" t="s">
        <v>85</v>
      </c>
      <c r="G61" s="62">
        <v>0.17499999999999999</v>
      </c>
      <c r="H61" s="70"/>
      <c r="I61" s="70"/>
      <c r="J61" s="70"/>
      <c r="K61" s="70"/>
      <c r="L61" s="70"/>
      <c r="M61" s="70"/>
      <c r="N61" s="70"/>
      <c r="O61" s="70"/>
      <c r="P61" s="70"/>
      <c r="Q61" s="70"/>
      <c r="R61" s="70"/>
      <c r="S61" s="70"/>
      <c r="T61" s="70"/>
      <c r="U61" s="70"/>
      <c r="V61" s="70"/>
      <c r="W61" s="70"/>
      <c r="X61" s="70"/>
      <c r="Y61" s="70"/>
      <c r="Z61" s="70"/>
    </row>
    <row r="62" spans="2:33" x14ac:dyDescent="0.25">
      <c r="B62" s="28"/>
      <c r="D62" s="9"/>
      <c r="E62" s="82"/>
      <c r="F62" s="81"/>
      <c r="G62" s="71"/>
      <c r="H62" s="70"/>
      <c r="I62" s="70"/>
      <c r="J62" s="70"/>
      <c r="K62" s="70"/>
      <c r="L62" s="70"/>
      <c r="M62" s="70"/>
      <c r="N62" s="70"/>
      <c r="O62" s="70"/>
      <c r="P62" s="70"/>
      <c r="Q62" s="70"/>
      <c r="R62" s="70"/>
      <c r="S62" s="70"/>
      <c r="T62" s="70"/>
      <c r="U62" s="70"/>
      <c r="V62" s="70"/>
      <c r="W62" s="70"/>
      <c r="X62" s="70"/>
      <c r="Y62" s="70"/>
      <c r="Z62" s="70"/>
    </row>
    <row r="63" spans="2:33" x14ac:dyDescent="0.25">
      <c r="B63" s="28"/>
      <c r="D63" s="52"/>
      <c r="E63" s="53"/>
      <c r="F63" s="53"/>
      <c r="H63" s="6"/>
      <c r="I63" s="6"/>
      <c r="J63" s="40"/>
      <c r="K63" s="40"/>
      <c r="L63" s="40"/>
      <c r="M63" s="40"/>
      <c r="N63" s="40"/>
      <c r="R63"/>
      <c r="S63"/>
      <c r="T63"/>
      <c r="U63"/>
      <c r="V63"/>
      <c r="W63"/>
      <c r="X63"/>
    </row>
    <row r="64" spans="2:33" x14ac:dyDescent="0.25">
      <c r="B64" s="28"/>
      <c r="D64" s="52"/>
      <c r="E64" s="53"/>
      <c r="F64" s="53"/>
      <c r="G64" s="53"/>
      <c r="H64" s="6"/>
      <c r="I64" s="6"/>
      <c r="J64" s="40"/>
      <c r="K64" s="40"/>
      <c r="L64" s="40"/>
      <c r="M64" s="40"/>
      <c r="N64" s="40"/>
      <c r="Q64" s="6"/>
      <c r="R64" s="7"/>
      <c r="S64" s="7"/>
      <c r="T64" s="7"/>
      <c r="U64" s="7"/>
      <c r="V64" s="7"/>
      <c r="W64" s="7"/>
      <c r="X64" s="7"/>
      <c r="Y64" s="7"/>
      <c r="Z64" s="7"/>
      <c r="AA64" s="7"/>
      <c r="AB64" s="7"/>
      <c r="AC64" s="7"/>
      <c r="AD64" s="7"/>
      <c r="AE64" s="7"/>
    </row>
    <row r="65" spans="2:31" ht="15.75" thickBot="1" x14ac:dyDescent="0.3">
      <c r="B65" s="28"/>
      <c r="D65" s="52"/>
      <c r="E65" s="53"/>
      <c r="F65" s="53"/>
      <c r="G65" s="53"/>
      <c r="H65" s="6"/>
      <c r="I65" s="6"/>
      <c r="J65" s="40"/>
      <c r="K65" s="40"/>
      <c r="L65" s="40"/>
      <c r="M65" s="40"/>
      <c r="N65" s="40"/>
      <c r="Q65" s="6"/>
      <c r="R65" s="7"/>
      <c r="S65" s="7"/>
      <c r="T65" s="7"/>
      <c r="U65" s="7"/>
      <c r="V65" s="7"/>
      <c r="W65" s="7"/>
      <c r="X65" s="7"/>
      <c r="Y65" s="7"/>
      <c r="Z65" s="7"/>
      <c r="AA65" s="7"/>
      <c r="AB65" s="7"/>
      <c r="AC65" s="7"/>
      <c r="AD65" s="7"/>
      <c r="AE65" s="7"/>
    </row>
    <row r="66" spans="2:31" x14ac:dyDescent="0.25">
      <c r="B66" s="28"/>
      <c r="D66" s="25"/>
      <c r="E66" s="31" t="s">
        <v>6</v>
      </c>
      <c r="F66" s="33" t="s">
        <v>7</v>
      </c>
      <c r="G66" s="45" t="s">
        <v>8</v>
      </c>
      <c r="H66" s="45" t="s">
        <v>8</v>
      </c>
      <c r="I66" s="45" t="s">
        <v>8</v>
      </c>
      <c r="J66" s="45" t="s">
        <v>8</v>
      </c>
      <c r="K66" s="45" t="s">
        <v>8</v>
      </c>
      <c r="L66" s="45" t="s">
        <v>8</v>
      </c>
      <c r="M66" s="45" t="s">
        <v>8</v>
      </c>
      <c r="N66" s="45" t="s">
        <v>8</v>
      </c>
      <c r="O66" s="45" t="s">
        <v>8</v>
      </c>
      <c r="P66" s="98" t="s">
        <v>8</v>
      </c>
      <c r="Q66" s="49"/>
      <c r="R66" s="49"/>
      <c r="S66" s="49"/>
      <c r="T66" s="49"/>
      <c r="U66" s="49"/>
      <c r="V66" s="49"/>
      <c r="W66" s="7"/>
      <c r="X66" s="7"/>
      <c r="Y66" s="7"/>
      <c r="Z66" s="7"/>
      <c r="AA66" s="7"/>
      <c r="AB66" s="7"/>
      <c r="AC66" s="7"/>
      <c r="AD66" s="7"/>
      <c r="AE66" s="7"/>
    </row>
    <row r="67" spans="2:31" ht="15.75" thickBot="1" x14ac:dyDescent="0.3">
      <c r="B67" s="28"/>
      <c r="D67" s="130" t="s">
        <v>4</v>
      </c>
      <c r="E67" s="32" t="s">
        <v>9</v>
      </c>
      <c r="F67" s="34" t="s">
        <v>10</v>
      </c>
      <c r="G67" s="46" t="s">
        <v>11</v>
      </c>
      <c r="H67" s="46" t="s">
        <v>11</v>
      </c>
      <c r="I67" s="46" t="s">
        <v>11</v>
      </c>
      <c r="J67" s="46" t="s">
        <v>11</v>
      </c>
      <c r="K67" s="46" t="s">
        <v>11</v>
      </c>
      <c r="L67" s="46" t="s">
        <v>11</v>
      </c>
      <c r="M67" s="46" t="s">
        <v>11</v>
      </c>
      <c r="N67" s="46" t="s">
        <v>11</v>
      </c>
      <c r="O67" s="46" t="s">
        <v>11</v>
      </c>
      <c r="P67" s="99" t="s">
        <v>11</v>
      </c>
      <c r="Q67" s="49"/>
      <c r="R67" s="49"/>
      <c r="S67" s="49"/>
      <c r="T67" s="49"/>
      <c r="U67" s="49"/>
      <c r="V67" s="49"/>
      <c r="W67" s="7"/>
      <c r="X67" s="7"/>
      <c r="Y67" s="7"/>
      <c r="Z67" s="7"/>
      <c r="AA67" s="7"/>
      <c r="AB67" s="7"/>
      <c r="AC67" s="7"/>
      <c r="AD67" s="7"/>
      <c r="AE67" s="7"/>
    </row>
    <row r="68" spans="2:31" x14ac:dyDescent="0.25">
      <c r="B68" s="28"/>
      <c r="D68" s="131"/>
      <c r="E68" s="96" t="s">
        <v>82</v>
      </c>
      <c r="F68" s="97"/>
      <c r="G68" s="68" t="s">
        <v>83</v>
      </c>
      <c r="H68" s="68" t="s">
        <v>62</v>
      </c>
      <c r="I68" s="68" t="s">
        <v>63</v>
      </c>
      <c r="J68" s="68" t="s">
        <v>64</v>
      </c>
      <c r="K68" s="68" t="s">
        <v>65</v>
      </c>
      <c r="L68" s="68" t="s">
        <v>66</v>
      </c>
      <c r="M68" s="68" t="s">
        <v>67</v>
      </c>
      <c r="N68" s="68" t="s">
        <v>68</v>
      </c>
      <c r="O68" s="68" t="s">
        <v>69</v>
      </c>
      <c r="P68" s="68" t="s">
        <v>70</v>
      </c>
      <c r="Q68" s="6" t="s">
        <v>85</v>
      </c>
      <c r="R68" s="6"/>
      <c r="S68" s="6"/>
      <c r="T68" s="6"/>
      <c r="U68" s="6"/>
      <c r="V68" s="6"/>
      <c r="W68" s="7"/>
      <c r="X68" s="7"/>
      <c r="Y68" s="7"/>
      <c r="Z68" s="7"/>
      <c r="AA68" s="7"/>
      <c r="AB68" s="7"/>
      <c r="AC68" s="7"/>
      <c r="AD68" s="7"/>
      <c r="AE68" s="7"/>
    </row>
    <row r="69" spans="2:31" x14ac:dyDescent="0.25">
      <c r="B69" s="28"/>
      <c r="D69" s="131"/>
      <c r="E69" s="89"/>
      <c r="F69" s="3">
        <v>6</v>
      </c>
      <c r="G69" s="2">
        <v>6</v>
      </c>
      <c r="H69" s="73">
        <f>G69+0.7</f>
        <v>6.7</v>
      </c>
      <c r="I69" s="73">
        <f t="shared" ref="I69:P69" si="39">H69+0.7</f>
        <v>7.4</v>
      </c>
      <c r="J69" s="73">
        <f t="shared" si="39"/>
        <v>8.1</v>
      </c>
      <c r="K69" s="73">
        <f t="shared" si="39"/>
        <v>8.7999999999999989</v>
      </c>
      <c r="L69" s="73">
        <f t="shared" si="39"/>
        <v>9.4999999999999982</v>
      </c>
      <c r="M69" s="73">
        <f t="shared" si="39"/>
        <v>10.199999999999998</v>
      </c>
      <c r="N69" s="73">
        <f t="shared" si="39"/>
        <v>10.899999999999997</v>
      </c>
      <c r="O69" s="73">
        <f t="shared" si="39"/>
        <v>11.599999999999996</v>
      </c>
      <c r="P69" s="73">
        <f t="shared" si="39"/>
        <v>12.299999999999995</v>
      </c>
      <c r="Q69" s="62">
        <v>0.7</v>
      </c>
      <c r="R69" s="6"/>
      <c r="S69" s="6"/>
      <c r="T69" s="6"/>
      <c r="U69" s="6"/>
      <c r="V69" s="6"/>
      <c r="W69" s="7"/>
      <c r="X69" s="7"/>
      <c r="Y69" s="7"/>
      <c r="Z69" s="7"/>
      <c r="AA69" s="7"/>
      <c r="AB69" s="7"/>
      <c r="AC69" s="7"/>
      <c r="AD69" s="7"/>
      <c r="AE69" s="7"/>
    </row>
    <row r="70" spans="2:31" x14ac:dyDescent="0.25">
      <c r="B70" s="28"/>
      <c r="D70" s="131"/>
      <c r="E70" s="24"/>
      <c r="F70" s="3">
        <v>9</v>
      </c>
      <c r="G70" s="74">
        <f>G69+(G69*0.185)</f>
        <v>7.1099999999999994</v>
      </c>
      <c r="H70" s="73">
        <f t="shared" ref="H70:P70" si="40">G70+0.7</f>
        <v>7.81</v>
      </c>
      <c r="I70" s="73">
        <f t="shared" si="40"/>
        <v>8.51</v>
      </c>
      <c r="J70" s="73">
        <f t="shared" si="40"/>
        <v>9.2099999999999991</v>
      </c>
      <c r="K70" s="73">
        <f t="shared" si="40"/>
        <v>9.9099999999999984</v>
      </c>
      <c r="L70" s="73">
        <f t="shared" si="40"/>
        <v>10.609999999999998</v>
      </c>
      <c r="M70" s="73">
        <f t="shared" si="40"/>
        <v>11.309999999999997</v>
      </c>
      <c r="N70" s="73">
        <f t="shared" si="40"/>
        <v>12.009999999999996</v>
      </c>
      <c r="O70" s="73">
        <f t="shared" si="40"/>
        <v>12.709999999999996</v>
      </c>
      <c r="P70" s="73">
        <f t="shared" si="40"/>
        <v>13.409999999999995</v>
      </c>
      <c r="Q70" s="6"/>
      <c r="R70" s="7"/>
      <c r="S70" s="7"/>
      <c r="T70" s="7"/>
      <c r="U70" s="7"/>
      <c r="V70" s="7"/>
      <c r="W70" s="7"/>
      <c r="X70" s="7"/>
      <c r="Y70" s="7"/>
      <c r="Z70" s="7"/>
      <c r="AA70" s="7"/>
      <c r="AB70" s="7"/>
      <c r="AC70" s="7"/>
      <c r="AD70" s="7"/>
      <c r="AE70" s="7"/>
    </row>
    <row r="71" spans="2:31" x14ac:dyDescent="0.25">
      <c r="B71" s="28"/>
      <c r="D71" s="131"/>
      <c r="E71" s="24"/>
      <c r="F71" s="3">
        <v>12</v>
      </c>
      <c r="G71" s="74">
        <f t="shared" ref="G71:G78" si="41">G70+(G70*0.185)</f>
        <v>8.4253499999999999</v>
      </c>
      <c r="H71" s="73">
        <f t="shared" ref="H71:P71" si="42">G71+0.7</f>
        <v>9.1253499999999992</v>
      </c>
      <c r="I71" s="73">
        <f t="shared" si="42"/>
        <v>9.8253499999999985</v>
      </c>
      <c r="J71" s="73">
        <f t="shared" si="42"/>
        <v>10.525349999999998</v>
      </c>
      <c r="K71" s="73">
        <f t="shared" si="42"/>
        <v>11.225349999999997</v>
      </c>
      <c r="L71" s="73">
        <f t="shared" si="42"/>
        <v>11.925349999999996</v>
      </c>
      <c r="M71" s="73">
        <f t="shared" si="42"/>
        <v>12.625349999999996</v>
      </c>
      <c r="N71" s="73">
        <f t="shared" si="42"/>
        <v>13.325349999999995</v>
      </c>
      <c r="O71" s="73">
        <f t="shared" si="42"/>
        <v>14.025349999999994</v>
      </c>
      <c r="P71" s="73">
        <f t="shared" si="42"/>
        <v>14.725349999999993</v>
      </c>
      <c r="Q71" s="6"/>
      <c r="R71" s="7"/>
      <c r="S71" s="7"/>
      <c r="T71" s="7"/>
      <c r="U71" s="7"/>
      <c r="V71" s="7"/>
      <c r="W71" s="7"/>
      <c r="X71" s="7"/>
      <c r="Y71" s="7"/>
      <c r="Z71" s="7"/>
      <c r="AA71" s="7"/>
      <c r="AB71" s="7"/>
      <c r="AC71" s="7"/>
      <c r="AD71" s="7"/>
      <c r="AE71" s="7"/>
    </row>
    <row r="72" spans="2:31" x14ac:dyDescent="0.25">
      <c r="B72" s="28"/>
      <c r="D72" s="131"/>
      <c r="E72" s="24"/>
      <c r="F72" s="3">
        <v>15</v>
      </c>
      <c r="G72" s="74">
        <f t="shared" si="41"/>
        <v>9.9840397499999991</v>
      </c>
      <c r="H72" s="73">
        <f t="shared" ref="H72:P72" si="43">G72+0.7</f>
        <v>10.684039749999998</v>
      </c>
      <c r="I72" s="73">
        <f t="shared" si="43"/>
        <v>11.384039749999998</v>
      </c>
      <c r="J72" s="73">
        <f t="shared" si="43"/>
        <v>12.084039749999997</v>
      </c>
      <c r="K72" s="73">
        <f t="shared" si="43"/>
        <v>12.784039749999996</v>
      </c>
      <c r="L72" s="73">
        <f t="shared" si="43"/>
        <v>13.484039749999996</v>
      </c>
      <c r="M72" s="73">
        <f t="shared" si="43"/>
        <v>14.184039749999995</v>
      </c>
      <c r="N72" s="73">
        <f t="shared" si="43"/>
        <v>14.884039749999994</v>
      </c>
      <c r="O72" s="73">
        <f t="shared" si="43"/>
        <v>15.584039749999993</v>
      </c>
      <c r="P72" s="73">
        <f t="shared" si="43"/>
        <v>16.284039749999994</v>
      </c>
      <c r="Q72" s="6"/>
      <c r="R72" s="7"/>
      <c r="S72" s="7"/>
      <c r="T72" s="7"/>
      <c r="U72" s="7"/>
      <c r="V72" s="7"/>
      <c r="W72" s="7"/>
      <c r="X72" s="7"/>
      <c r="Y72" s="7"/>
      <c r="Z72" s="7"/>
      <c r="AA72" s="7"/>
      <c r="AB72" s="7"/>
      <c r="AC72" s="7"/>
      <c r="AD72" s="7"/>
      <c r="AE72" s="7"/>
    </row>
    <row r="73" spans="2:31" x14ac:dyDescent="0.25">
      <c r="B73" s="28"/>
      <c r="D73" s="131"/>
      <c r="E73" s="24"/>
      <c r="F73" s="3">
        <v>18</v>
      </c>
      <c r="G73" s="74">
        <f t="shared" si="41"/>
        <v>11.831087103749999</v>
      </c>
      <c r="H73" s="73">
        <f t="shared" ref="H73:P73" si="44">G73+0.7</f>
        <v>12.531087103749998</v>
      </c>
      <c r="I73" s="73">
        <f t="shared" si="44"/>
        <v>13.231087103749998</v>
      </c>
      <c r="J73" s="73">
        <f t="shared" si="44"/>
        <v>13.931087103749997</v>
      </c>
      <c r="K73" s="73">
        <f t="shared" si="44"/>
        <v>14.631087103749996</v>
      </c>
      <c r="L73" s="73">
        <f t="shared" si="44"/>
        <v>15.331087103749995</v>
      </c>
      <c r="M73" s="73">
        <f t="shared" si="44"/>
        <v>16.031087103749996</v>
      </c>
      <c r="N73" s="73">
        <f t="shared" si="44"/>
        <v>16.731087103749996</v>
      </c>
      <c r="O73" s="73">
        <f t="shared" si="44"/>
        <v>17.431087103749995</v>
      </c>
      <c r="P73" s="73">
        <f t="shared" si="44"/>
        <v>18.131087103749994</v>
      </c>
      <c r="R73"/>
      <c r="S73"/>
      <c r="T73"/>
      <c r="U73"/>
      <c r="V73"/>
      <c r="W73"/>
      <c r="X73"/>
    </row>
    <row r="74" spans="2:31" x14ac:dyDescent="0.25">
      <c r="B74" s="28"/>
      <c r="D74" s="131"/>
      <c r="E74" s="24"/>
      <c r="F74" s="3">
        <v>21</v>
      </c>
      <c r="G74" s="74">
        <f t="shared" si="41"/>
        <v>14.019838217943748</v>
      </c>
      <c r="H74" s="73">
        <f t="shared" ref="H74:P74" si="45">G74+0.7</f>
        <v>14.719838217943748</v>
      </c>
      <c r="I74" s="73">
        <f t="shared" si="45"/>
        <v>15.419838217943747</v>
      </c>
      <c r="J74" s="73">
        <f t="shared" si="45"/>
        <v>16.119838217943748</v>
      </c>
      <c r="K74" s="73">
        <f t="shared" si="45"/>
        <v>16.819838217943747</v>
      </c>
      <c r="L74" s="73">
        <f t="shared" si="45"/>
        <v>17.519838217943747</v>
      </c>
      <c r="M74" s="73">
        <f t="shared" si="45"/>
        <v>18.219838217943746</v>
      </c>
      <c r="N74" s="73">
        <f t="shared" si="45"/>
        <v>18.919838217943745</v>
      </c>
      <c r="O74" s="73">
        <f t="shared" si="45"/>
        <v>19.619838217943744</v>
      </c>
      <c r="P74" s="73">
        <f t="shared" si="45"/>
        <v>20.319838217943744</v>
      </c>
      <c r="R74"/>
      <c r="S74"/>
      <c r="T74"/>
      <c r="U74"/>
      <c r="V74"/>
      <c r="W74"/>
      <c r="X74"/>
    </row>
    <row r="75" spans="2:31" x14ac:dyDescent="0.25">
      <c r="B75" s="28"/>
      <c r="D75" s="131"/>
      <c r="E75" s="24"/>
      <c r="F75" s="3">
        <v>24</v>
      </c>
      <c r="G75" s="74">
        <f t="shared" si="41"/>
        <v>16.613508288263343</v>
      </c>
      <c r="H75" s="73">
        <f t="shared" ref="H75:P75" si="46">G75+0.7</f>
        <v>17.313508288263343</v>
      </c>
      <c r="I75" s="73">
        <f t="shared" si="46"/>
        <v>18.013508288263342</v>
      </c>
      <c r="J75" s="73">
        <f t="shared" si="46"/>
        <v>18.713508288263341</v>
      </c>
      <c r="K75" s="73">
        <f t="shared" si="46"/>
        <v>19.413508288263341</v>
      </c>
      <c r="L75" s="73">
        <f t="shared" si="46"/>
        <v>20.11350828826334</v>
      </c>
      <c r="M75" s="73">
        <f t="shared" si="46"/>
        <v>20.813508288263339</v>
      </c>
      <c r="N75" s="73">
        <f t="shared" si="46"/>
        <v>21.513508288263338</v>
      </c>
      <c r="O75" s="73">
        <f t="shared" si="46"/>
        <v>22.213508288263338</v>
      </c>
      <c r="P75" s="73">
        <f t="shared" si="46"/>
        <v>22.913508288263337</v>
      </c>
      <c r="R75"/>
      <c r="S75"/>
      <c r="T75"/>
      <c r="U75"/>
      <c r="V75"/>
      <c r="W75"/>
      <c r="X75"/>
    </row>
    <row r="76" spans="2:31" x14ac:dyDescent="0.25">
      <c r="B76" s="28"/>
      <c r="D76" s="131"/>
      <c r="E76" s="24"/>
      <c r="F76" s="3">
        <v>27</v>
      </c>
      <c r="G76" s="74">
        <f t="shared" si="41"/>
        <v>19.687007321592063</v>
      </c>
      <c r="H76" s="73">
        <f t="shared" ref="H76:P76" si="47">G76+0.7</f>
        <v>20.387007321592062</v>
      </c>
      <c r="I76" s="73">
        <f t="shared" si="47"/>
        <v>21.087007321592061</v>
      </c>
      <c r="J76" s="73">
        <f t="shared" si="47"/>
        <v>21.787007321592061</v>
      </c>
      <c r="K76" s="73">
        <f t="shared" si="47"/>
        <v>22.48700732159206</v>
      </c>
      <c r="L76" s="73">
        <f t="shared" si="47"/>
        <v>23.187007321592059</v>
      </c>
      <c r="M76" s="73">
        <f t="shared" si="47"/>
        <v>23.887007321592058</v>
      </c>
      <c r="N76" s="73">
        <f t="shared" si="47"/>
        <v>24.587007321592058</v>
      </c>
      <c r="O76" s="73">
        <f t="shared" si="47"/>
        <v>25.287007321592057</v>
      </c>
      <c r="P76" s="73">
        <f t="shared" si="47"/>
        <v>25.987007321592056</v>
      </c>
      <c r="R76"/>
      <c r="S76"/>
      <c r="T76"/>
      <c r="U76"/>
      <c r="V76"/>
      <c r="W76"/>
      <c r="X76"/>
    </row>
    <row r="77" spans="2:31" x14ac:dyDescent="0.25">
      <c r="B77" s="28"/>
      <c r="D77" s="131"/>
      <c r="E77" s="24"/>
      <c r="F77" s="3">
        <v>30</v>
      </c>
      <c r="G77" s="74">
        <f t="shared" si="41"/>
        <v>23.329103676086593</v>
      </c>
      <c r="H77" s="73">
        <f t="shared" ref="H77:P77" si="48">G77+0.7</f>
        <v>24.029103676086592</v>
      </c>
      <c r="I77" s="73">
        <f t="shared" si="48"/>
        <v>24.729103676086591</v>
      </c>
      <c r="J77" s="73">
        <f t="shared" si="48"/>
        <v>25.429103676086591</v>
      </c>
      <c r="K77" s="73">
        <f t="shared" si="48"/>
        <v>26.12910367608659</v>
      </c>
      <c r="L77" s="73">
        <f t="shared" si="48"/>
        <v>26.829103676086589</v>
      </c>
      <c r="M77" s="73">
        <f t="shared" si="48"/>
        <v>27.529103676086589</v>
      </c>
      <c r="N77" s="73">
        <f t="shared" si="48"/>
        <v>28.229103676086588</v>
      </c>
      <c r="O77" s="73">
        <f t="shared" si="48"/>
        <v>28.929103676086587</v>
      </c>
      <c r="P77" s="73">
        <f t="shared" si="48"/>
        <v>29.629103676086586</v>
      </c>
      <c r="R77"/>
      <c r="S77"/>
      <c r="T77"/>
      <c r="U77"/>
      <c r="V77"/>
      <c r="W77"/>
      <c r="X77"/>
    </row>
    <row r="78" spans="2:31" x14ac:dyDescent="0.25">
      <c r="B78" s="28"/>
      <c r="D78" s="131"/>
      <c r="E78" s="24"/>
      <c r="F78" s="3">
        <v>33</v>
      </c>
      <c r="G78" s="74">
        <f t="shared" si="41"/>
        <v>27.644987856162611</v>
      </c>
      <c r="H78" s="73">
        <f t="shared" ref="H78:P78" si="49">G78+0.7</f>
        <v>28.344987856162611</v>
      </c>
      <c r="I78" s="73">
        <f t="shared" si="49"/>
        <v>29.04498785616261</v>
      </c>
      <c r="J78" s="73">
        <f t="shared" si="49"/>
        <v>29.744987856162609</v>
      </c>
      <c r="K78" s="73">
        <f t="shared" si="49"/>
        <v>30.444987856162609</v>
      </c>
      <c r="L78" s="73">
        <f t="shared" si="49"/>
        <v>31.144987856162608</v>
      </c>
      <c r="M78" s="73">
        <f t="shared" si="49"/>
        <v>31.844987856162607</v>
      </c>
      <c r="N78" s="73">
        <f t="shared" si="49"/>
        <v>32.544987856162606</v>
      </c>
      <c r="O78" s="73">
        <f t="shared" si="49"/>
        <v>33.244987856162609</v>
      </c>
      <c r="P78" s="73">
        <f t="shared" si="49"/>
        <v>33.944987856162612</v>
      </c>
      <c r="R78"/>
      <c r="S78"/>
      <c r="T78"/>
      <c r="U78"/>
      <c r="V78"/>
      <c r="W78"/>
      <c r="X78"/>
    </row>
    <row r="79" spans="2:31" x14ac:dyDescent="0.25">
      <c r="B79" s="28"/>
      <c r="D79" s="131"/>
      <c r="E79" s="24"/>
      <c r="F79" s="3">
        <v>36</v>
      </c>
      <c r="G79" s="74">
        <f t="shared" ref="G79" si="50">G78+(G78*0.185)</f>
        <v>32.759310609552692</v>
      </c>
      <c r="H79" s="73">
        <f t="shared" ref="H79:P79" si="51">G79+0.7</f>
        <v>33.459310609552695</v>
      </c>
      <c r="I79" s="73">
        <f t="shared" si="51"/>
        <v>34.159310609552698</v>
      </c>
      <c r="J79" s="73">
        <f t="shared" si="51"/>
        <v>34.859310609552701</v>
      </c>
      <c r="K79" s="73">
        <f t="shared" si="51"/>
        <v>35.559310609552703</v>
      </c>
      <c r="L79" s="73">
        <f t="shared" si="51"/>
        <v>36.259310609552706</v>
      </c>
      <c r="M79" s="73">
        <f t="shared" si="51"/>
        <v>36.959310609552709</v>
      </c>
      <c r="N79" s="73">
        <f t="shared" si="51"/>
        <v>37.659310609552712</v>
      </c>
      <c r="O79" s="73">
        <f t="shared" si="51"/>
        <v>38.359310609552715</v>
      </c>
      <c r="P79" s="73">
        <f t="shared" si="51"/>
        <v>39.059310609552718</v>
      </c>
      <c r="R79"/>
      <c r="S79"/>
      <c r="T79"/>
      <c r="U79"/>
      <c r="V79"/>
      <c r="W79"/>
      <c r="X79"/>
    </row>
    <row r="80" spans="2:31" x14ac:dyDescent="0.25">
      <c r="B80" s="28"/>
      <c r="D80" s="132"/>
      <c r="E80" s="24"/>
      <c r="F80" s="3" t="s">
        <v>85</v>
      </c>
      <c r="G80" s="72">
        <v>0.185</v>
      </c>
      <c r="H80" s="40"/>
      <c r="I80" s="40"/>
      <c r="J80" s="40"/>
      <c r="K80" s="40"/>
      <c r="L80" s="40"/>
      <c r="M80" s="40"/>
      <c r="N80" s="40"/>
      <c r="R80"/>
      <c r="S80"/>
      <c r="T80"/>
      <c r="U80"/>
      <c r="V80"/>
      <c r="W80"/>
      <c r="X80"/>
    </row>
    <row r="81" spans="2:24" x14ac:dyDescent="0.25">
      <c r="B81" s="28"/>
      <c r="E81" s="53"/>
      <c r="F81" s="53"/>
      <c r="G81" s="7"/>
      <c r="H81" s="40"/>
      <c r="I81" s="40"/>
      <c r="J81" s="40"/>
      <c r="K81" s="40"/>
      <c r="L81" s="40"/>
      <c r="M81" s="40"/>
      <c r="N81" s="40"/>
      <c r="R81"/>
      <c r="S81"/>
      <c r="T81"/>
      <c r="U81"/>
      <c r="V81"/>
      <c r="W81"/>
      <c r="X81"/>
    </row>
    <row r="82" spans="2:24" ht="15.75" thickBot="1" x14ac:dyDescent="0.3">
      <c r="B82" s="28"/>
      <c r="E82" s="53"/>
      <c r="F82" s="53"/>
      <c r="G82" s="10"/>
      <c r="H82" s="40"/>
      <c r="I82" s="40"/>
      <c r="J82" s="40"/>
      <c r="K82" s="40"/>
      <c r="L82" s="40"/>
      <c r="M82" s="40"/>
      <c r="N82" s="40"/>
      <c r="R82"/>
      <c r="S82"/>
      <c r="T82"/>
      <c r="U82"/>
      <c r="V82"/>
      <c r="W82"/>
      <c r="X82"/>
    </row>
    <row r="83" spans="2:24" x14ac:dyDescent="0.25">
      <c r="B83" s="28"/>
      <c r="D83" s="25"/>
      <c r="E83" s="31" t="s">
        <v>6</v>
      </c>
      <c r="F83" s="33" t="s">
        <v>7</v>
      </c>
      <c r="G83" s="45" t="s">
        <v>8</v>
      </c>
      <c r="H83" s="45" t="s">
        <v>8</v>
      </c>
      <c r="I83" s="45" t="s">
        <v>8</v>
      </c>
      <c r="J83" s="45" t="s">
        <v>8</v>
      </c>
      <c r="K83" s="45" t="s">
        <v>8</v>
      </c>
      <c r="L83" s="45" t="s">
        <v>8</v>
      </c>
      <c r="M83" s="45" t="s">
        <v>8</v>
      </c>
      <c r="N83" s="45" t="s">
        <v>8</v>
      </c>
      <c r="O83" s="45" t="s">
        <v>8</v>
      </c>
      <c r="P83" s="45" t="s">
        <v>8</v>
      </c>
      <c r="Q83" s="49"/>
      <c r="R83"/>
      <c r="S83"/>
      <c r="T83"/>
      <c r="U83"/>
      <c r="V83"/>
      <c r="W83"/>
      <c r="X83"/>
    </row>
    <row r="84" spans="2:24" ht="15.75" thickBot="1" x14ac:dyDescent="0.3">
      <c r="B84" s="28"/>
      <c r="D84" s="130" t="s">
        <v>5</v>
      </c>
      <c r="E84" s="32" t="s">
        <v>9</v>
      </c>
      <c r="F84" s="34" t="s">
        <v>10</v>
      </c>
      <c r="G84" s="46" t="s">
        <v>11</v>
      </c>
      <c r="H84" s="46" t="s">
        <v>11</v>
      </c>
      <c r="I84" s="46" t="s">
        <v>11</v>
      </c>
      <c r="J84" s="46" t="s">
        <v>11</v>
      </c>
      <c r="K84" s="46" t="s">
        <v>11</v>
      </c>
      <c r="L84" s="46" t="s">
        <v>11</v>
      </c>
      <c r="M84" s="46" t="s">
        <v>11</v>
      </c>
      <c r="N84" s="46" t="s">
        <v>11</v>
      </c>
      <c r="O84" s="46" t="s">
        <v>11</v>
      </c>
      <c r="P84" s="46" t="s">
        <v>11</v>
      </c>
      <c r="Q84" s="49"/>
      <c r="R84"/>
      <c r="S84"/>
      <c r="T84"/>
      <c r="U84"/>
      <c r="V84"/>
      <c r="W84"/>
      <c r="X84"/>
    </row>
    <row r="85" spans="2:24" x14ac:dyDescent="0.25">
      <c r="B85" s="28"/>
      <c r="D85" s="131"/>
      <c r="E85" s="90" t="s">
        <v>84</v>
      </c>
      <c r="F85" s="91"/>
      <c r="G85" s="68" t="s">
        <v>70</v>
      </c>
      <c r="H85" s="68" t="s">
        <v>71</v>
      </c>
      <c r="I85" s="68" t="s">
        <v>72</v>
      </c>
      <c r="J85" s="68" t="s">
        <v>73</v>
      </c>
      <c r="K85" s="68" t="s">
        <v>74</v>
      </c>
      <c r="L85" s="68" t="s">
        <v>75</v>
      </c>
      <c r="M85" s="68" t="s">
        <v>76</v>
      </c>
      <c r="N85" s="68" t="s">
        <v>77</v>
      </c>
      <c r="O85" s="68" t="s">
        <v>78</v>
      </c>
      <c r="P85" s="68" t="s">
        <v>79</v>
      </c>
      <c r="Q85" s="5" t="s">
        <v>85</v>
      </c>
      <c r="R85"/>
      <c r="S85"/>
      <c r="T85"/>
      <c r="U85"/>
      <c r="V85"/>
      <c r="W85"/>
      <c r="X85"/>
    </row>
    <row r="86" spans="2:24" x14ac:dyDescent="0.25">
      <c r="B86" s="28"/>
      <c r="D86" s="131"/>
      <c r="E86" s="92"/>
      <c r="F86" s="4">
        <v>6</v>
      </c>
      <c r="G86" s="78">
        <v>7</v>
      </c>
      <c r="H86" s="79">
        <f>G86+1</f>
        <v>8</v>
      </c>
      <c r="I86" s="79">
        <f t="shared" ref="I86:P86" si="52">H86+1</f>
        <v>9</v>
      </c>
      <c r="J86" s="79">
        <f t="shared" si="52"/>
        <v>10</v>
      </c>
      <c r="K86" s="79">
        <f t="shared" si="52"/>
        <v>11</v>
      </c>
      <c r="L86" s="79">
        <f t="shared" si="52"/>
        <v>12</v>
      </c>
      <c r="M86" s="79">
        <f t="shared" si="52"/>
        <v>13</v>
      </c>
      <c r="N86" s="79">
        <f t="shared" si="52"/>
        <v>14</v>
      </c>
      <c r="O86" s="79">
        <f t="shared" si="52"/>
        <v>15</v>
      </c>
      <c r="P86" s="79">
        <f t="shared" si="52"/>
        <v>16</v>
      </c>
      <c r="Q86" s="62">
        <f>+(1)</f>
        <v>1</v>
      </c>
      <c r="R86"/>
      <c r="S86"/>
      <c r="T86"/>
      <c r="U86"/>
      <c r="V86"/>
      <c r="W86"/>
      <c r="X86"/>
    </row>
    <row r="87" spans="2:24" x14ac:dyDescent="0.25">
      <c r="B87" s="28"/>
      <c r="D87" s="131"/>
      <c r="E87" s="57"/>
      <c r="F87" s="4">
        <v>9</v>
      </c>
      <c r="G87" s="80">
        <f>G86+(G86*0.2)</f>
        <v>8.4</v>
      </c>
      <c r="H87" s="79">
        <f t="shared" ref="H87:P87" si="53">G87+1</f>
        <v>9.4</v>
      </c>
      <c r="I87" s="79">
        <f t="shared" si="53"/>
        <v>10.4</v>
      </c>
      <c r="J87" s="79">
        <f t="shared" si="53"/>
        <v>11.4</v>
      </c>
      <c r="K87" s="79">
        <f t="shared" si="53"/>
        <v>12.4</v>
      </c>
      <c r="L87" s="79">
        <f t="shared" si="53"/>
        <v>13.4</v>
      </c>
      <c r="M87" s="79">
        <f t="shared" si="53"/>
        <v>14.4</v>
      </c>
      <c r="N87" s="79">
        <f t="shared" si="53"/>
        <v>15.4</v>
      </c>
      <c r="O87" s="79">
        <f t="shared" si="53"/>
        <v>16.399999999999999</v>
      </c>
      <c r="P87" s="79">
        <f t="shared" si="53"/>
        <v>17.399999999999999</v>
      </c>
      <c r="Q87" s="6"/>
      <c r="R87"/>
      <c r="S87"/>
      <c r="T87"/>
      <c r="U87"/>
      <c r="V87"/>
      <c r="W87"/>
      <c r="X87"/>
    </row>
    <row r="88" spans="2:24" x14ac:dyDescent="0.25">
      <c r="B88" s="28"/>
      <c r="D88" s="131"/>
      <c r="E88" s="57"/>
      <c r="F88" s="4">
        <v>12</v>
      </c>
      <c r="G88" s="80">
        <f t="shared" ref="G88:G95" si="54">G87+(G87*0.2)</f>
        <v>10.08</v>
      </c>
      <c r="H88" s="79">
        <f t="shared" ref="H88:P88" si="55">G88+1</f>
        <v>11.08</v>
      </c>
      <c r="I88" s="79">
        <f t="shared" si="55"/>
        <v>12.08</v>
      </c>
      <c r="J88" s="79">
        <f t="shared" si="55"/>
        <v>13.08</v>
      </c>
      <c r="K88" s="79">
        <f t="shared" si="55"/>
        <v>14.08</v>
      </c>
      <c r="L88" s="79">
        <f t="shared" si="55"/>
        <v>15.08</v>
      </c>
      <c r="M88" s="79">
        <f t="shared" si="55"/>
        <v>16.079999999999998</v>
      </c>
      <c r="N88" s="79">
        <f t="shared" si="55"/>
        <v>17.079999999999998</v>
      </c>
      <c r="O88" s="79">
        <f t="shared" si="55"/>
        <v>18.079999999999998</v>
      </c>
      <c r="P88" s="79">
        <f t="shared" si="55"/>
        <v>19.079999999999998</v>
      </c>
      <c r="Q88" s="6"/>
      <c r="R88"/>
      <c r="S88"/>
      <c r="T88"/>
      <c r="U88"/>
      <c r="V88"/>
      <c r="W88"/>
      <c r="X88"/>
    </row>
    <row r="89" spans="2:24" x14ac:dyDescent="0.25">
      <c r="B89" s="28"/>
      <c r="D89" s="131"/>
      <c r="E89" s="57"/>
      <c r="F89" s="4">
        <v>15</v>
      </c>
      <c r="G89" s="80">
        <f t="shared" si="54"/>
        <v>12.096</v>
      </c>
      <c r="H89" s="79">
        <f t="shared" ref="H89:P89" si="56">G89+1</f>
        <v>13.096</v>
      </c>
      <c r="I89" s="79">
        <f t="shared" si="56"/>
        <v>14.096</v>
      </c>
      <c r="J89" s="79">
        <f t="shared" si="56"/>
        <v>15.096</v>
      </c>
      <c r="K89" s="79">
        <f t="shared" si="56"/>
        <v>16.096</v>
      </c>
      <c r="L89" s="79">
        <f t="shared" si="56"/>
        <v>17.096</v>
      </c>
      <c r="M89" s="79">
        <f t="shared" si="56"/>
        <v>18.096</v>
      </c>
      <c r="N89" s="79">
        <f t="shared" si="56"/>
        <v>19.096</v>
      </c>
      <c r="O89" s="79">
        <f t="shared" si="56"/>
        <v>20.096</v>
      </c>
      <c r="P89" s="79">
        <f t="shared" si="56"/>
        <v>21.096</v>
      </c>
      <c r="Q89" s="6"/>
      <c r="R89"/>
      <c r="S89"/>
      <c r="T89"/>
      <c r="U89"/>
      <c r="V89"/>
      <c r="W89"/>
      <c r="X89"/>
    </row>
    <row r="90" spans="2:24" x14ac:dyDescent="0.25">
      <c r="B90" s="28"/>
      <c r="D90" s="131"/>
      <c r="E90" s="57"/>
      <c r="F90" s="4">
        <v>18</v>
      </c>
      <c r="G90" s="80">
        <f t="shared" si="54"/>
        <v>14.5152</v>
      </c>
      <c r="H90" s="79">
        <f t="shared" ref="H90:P90" si="57">G90+1</f>
        <v>15.5152</v>
      </c>
      <c r="I90" s="79">
        <f t="shared" si="57"/>
        <v>16.5152</v>
      </c>
      <c r="J90" s="79">
        <f t="shared" si="57"/>
        <v>17.5152</v>
      </c>
      <c r="K90" s="79">
        <f t="shared" si="57"/>
        <v>18.5152</v>
      </c>
      <c r="L90" s="79">
        <f t="shared" si="57"/>
        <v>19.5152</v>
      </c>
      <c r="M90" s="79">
        <f t="shared" si="57"/>
        <v>20.5152</v>
      </c>
      <c r="N90" s="79">
        <f t="shared" si="57"/>
        <v>21.5152</v>
      </c>
      <c r="O90" s="79">
        <f t="shared" si="57"/>
        <v>22.5152</v>
      </c>
      <c r="P90" s="79">
        <f t="shared" si="57"/>
        <v>23.5152</v>
      </c>
      <c r="R90"/>
      <c r="S90"/>
      <c r="T90"/>
      <c r="U90"/>
      <c r="V90"/>
      <c r="W90"/>
      <c r="X90"/>
    </row>
    <row r="91" spans="2:24" x14ac:dyDescent="0.25">
      <c r="B91" s="28"/>
      <c r="D91" s="131"/>
      <c r="E91" s="57"/>
      <c r="F91" s="4">
        <v>21</v>
      </c>
      <c r="G91" s="80">
        <f t="shared" si="54"/>
        <v>17.418240000000001</v>
      </c>
      <c r="H91" s="79">
        <f t="shared" ref="H91:P91" si="58">G91+1</f>
        <v>18.418240000000001</v>
      </c>
      <c r="I91" s="79">
        <f t="shared" si="58"/>
        <v>19.418240000000001</v>
      </c>
      <c r="J91" s="79">
        <f t="shared" si="58"/>
        <v>20.418240000000001</v>
      </c>
      <c r="K91" s="79">
        <f t="shared" si="58"/>
        <v>21.418240000000001</v>
      </c>
      <c r="L91" s="79">
        <f t="shared" si="58"/>
        <v>22.418240000000001</v>
      </c>
      <c r="M91" s="79">
        <f t="shared" si="58"/>
        <v>23.418240000000001</v>
      </c>
      <c r="N91" s="79">
        <f t="shared" si="58"/>
        <v>24.418240000000001</v>
      </c>
      <c r="O91" s="79">
        <f t="shared" si="58"/>
        <v>25.418240000000001</v>
      </c>
      <c r="P91" s="79">
        <f t="shared" si="58"/>
        <v>26.418240000000001</v>
      </c>
      <c r="R91"/>
      <c r="S91"/>
      <c r="T91"/>
      <c r="U91"/>
      <c r="V91"/>
      <c r="W91"/>
      <c r="X91"/>
    </row>
    <row r="92" spans="2:24" x14ac:dyDescent="0.25">
      <c r="B92" s="28"/>
      <c r="D92" s="131"/>
      <c r="E92" s="57"/>
      <c r="F92" s="4">
        <v>24</v>
      </c>
      <c r="G92" s="80">
        <f t="shared" si="54"/>
        <v>20.901888</v>
      </c>
      <c r="H92" s="79">
        <f t="shared" ref="H92:P92" si="59">G92+1</f>
        <v>21.901888</v>
      </c>
      <c r="I92" s="79">
        <f t="shared" si="59"/>
        <v>22.901888</v>
      </c>
      <c r="J92" s="79">
        <f t="shared" si="59"/>
        <v>23.901888</v>
      </c>
      <c r="K92" s="79">
        <f t="shared" si="59"/>
        <v>24.901888</v>
      </c>
      <c r="L92" s="79">
        <f t="shared" si="59"/>
        <v>25.901888</v>
      </c>
      <c r="M92" s="79">
        <f t="shared" si="59"/>
        <v>26.901888</v>
      </c>
      <c r="N92" s="79">
        <f t="shared" si="59"/>
        <v>27.901888</v>
      </c>
      <c r="O92" s="79">
        <f t="shared" si="59"/>
        <v>28.901888</v>
      </c>
      <c r="P92" s="79">
        <f t="shared" si="59"/>
        <v>29.901888</v>
      </c>
      <c r="R92"/>
      <c r="S92"/>
      <c r="T92"/>
      <c r="U92"/>
      <c r="V92"/>
      <c r="W92"/>
      <c r="X92"/>
    </row>
    <row r="93" spans="2:24" x14ac:dyDescent="0.25">
      <c r="B93" s="28"/>
      <c r="D93" s="131"/>
      <c r="E93" s="57"/>
      <c r="F93" s="4">
        <v>27</v>
      </c>
      <c r="G93" s="80">
        <f t="shared" si="54"/>
        <v>25.082265599999999</v>
      </c>
      <c r="H93" s="79">
        <f t="shared" ref="H93:P93" si="60">G93+1</f>
        <v>26.082265599999999</v>
      </c>
      <c r="I93" s="79">
        <f t="shared" si="60"/>
        <v>27.082265599999999</v>
      </c>
      <c r="J93" s="79">
        <f t="shared" si="60"/>
        <v>28.082265599999999</v>
      </c>
      <c r="K93" s="79">
        <f t="shared" si="60"/>
        <v>29.082265599999999</v>
      </c>
      <c r="L93" s="79">
        <f t="shared" si="60"/>
        <v>30.082265599999999</v>
      </c>
      <c r="M93" s="79">
        <f t="shared" si="60"/>
        <v>31.082265599999999</v>
      </c>
      <c r="N93" s="79">
        <f t="shared" si="60"/>
        <v>32.082265599999999</v>
      </c>
      <c r="O93" s="79">
        <f t="shared" si="60"/>
        <v>33.082265599999999</v>
      </c>
      <c r="P93" s="79">
        <f t="shared" si="60"/>
        <v>34.082265599999999</v>
      </c>
      <c r="R93"/>
      <c r="S93"/>
      <c r="T93"/>
      <c r="U93"/>
      <c r="V93"/>
      <c r="W93"/>
      <c r="X93"/>
    </row>
    <row r="94" spans="2:24" x14ac:dyDescent="0.25">
      <c r="B94" s="28"/>
      <c r="D94" s="131"/>
      <c r="E94" s="57"/>
      <c r="F94" s="4">
        <v>30</v>
      </c>
      <c r="G94" s="80">
        <f t="shared" si="54"/>
        <v>30.098718720000001</v>
      </c>
      <c r="H94" s="79">
        <f t="shared" ref="H94:P94" si="61">G94+1</f>
        <v>31.098718720000001</v>
      </c>
      <c r="I94" s="79">
        <f t="shared" si="61"/>
        <v>32.098718720000001</v>
      </c>
      <c r="J94" s="79">
        <f t="shared" si="61"/>
        <v>33.098718720000001</v>
      </c>
      <c r="K94" s="79">
        <f t="shared" si="61"/>
        <v>34.098718720000001</v>
      </c>
      <c r="L94" s="79">
        <f t="shared" si="61"/>
        <v>35.098718720000001</v>
      </c>
      <c r="M94" s="79">
        <f t="shared" si="61"/>
        <v>36.098718720000001</v>
      </c>
      <c r="N94" s="79">
        <f t="shared" si="61"/>
        <v>37.098718720000001</v>
      </c>
      <c r="O94" s="79">
        <f t="shared" si="61"/>
        <v>38.098718720000001</v>
      </c>
      <c r="P94" s="79">
        <f t="shared" si="61"/>
        <v>39.098718720000001</v>
      </c>
      <c r="R94"/>
      <c r="S94"/>
      <c r="T94"/>
      <c r="U94"/>
      <c r="V94"/>
      <c r="W94"/>
      <c r="X94"/>
    </row>
    <row r="95" spans="2:24" x14ac:dyDescent="0.25">
      <c r="B95" s="28"/>
      <c r="D95" s="131"/>
      <c r="E95" s="57"/>
      <c r="F95" s="4">
        <v>33</v>
      </c>
      <c r="G95" s="80">
        <f t="shared" si="54"/>
        <v>36.118462464000004</v>
      </c>
      <c r="H95" s="79">
        <f t="shared" ref="H95:P95" si="62">G95+1</f>
        <v>37.118462464000004</v>
      </c>
      <c r="I95" s="79">
        <f t="shared" si="62"/>
        <v>38.118462464000004</v>
      </c>
      <c r="J95" s="79">
        <f t="shared" si="62"/>
        <v>39.118462464000004</v>
      </c>
      <c r="K95" s="79">
        <f t="shared" si="62"/>
        <v>40.118462464000004</v>
      </c>
      <c r="L95" s="79">
        <f t="shared" si="62"/>
        <v>41.118462464000004</v>
      </c>
      <c r="M95" s="79">
        <f t="shared" si="62"/>
        <v>42.118462464000004</v>
      </c>
      <c r="N95" s="79">
        <f t="shared" si="62"/>
        <v>43.118462464000004</v>
      </c>
      <c r="O95" s="79">
        <f t="shared" si="62"/>
        <v>44.118462464000004</v>
      </c>
      <c r="P95" s="79">
        <f t="shared" si="62"/>
        <v>45.118462464000004</v>
      </c>
      <c r="R95"/>
      <c r="S95"/>
      <c r="T95"/>
      <c r="U95"/>
      <c r="V95"/>
      <c r="W95"/>
      <c r="X95"/>
    </row>
    <row r="96" spans="2:24" x14ac:dyDescent="0.25">
      <c r="B96" s="28"/>
      <c r="D96" s="131"/>
      <c r="E96" s="57"/>
      <c r="F96" s="4">
        <v>36</v>
      </c>
      <c r="G96" s="80">
        <f t="shared" ref="G96" si="63">G95+(G95*0.2)</f>
        <v>43.342154956800002</v>
      </c>
      <c r="H96" s="79">
        <f t="shared" ref="H96" si="64">G96+1</f>
        <v>44.342154956800002</v>
      </c>
      <c r="I96" s="79">
        <f t="shared" ref="I96" si="65">H96+1</f>
        <v>45.342154956800002</v>
      </c>
      <c r="J96" s="79">
        <f t="shared" ref="J96" si="66">I96+1</f>
        <v>46.342154956800002</v>
      </c>
      <c r="K96" s="79">
        <f t="shared" ref="K96" si="67">J96+1</f>
        <v>47.342154956800002</v>
      </c>
      <c r="L96" s="79">
        <f t="shared" ref="L96" si="68">K96+1</f>
        <v>48.342154956800002</v>
      </c>
      <c r="M96" s="79">
        <f t="shared" ref="M96" si="69">L96+1</f>
        <v>49.342154956800002</v>
      </c>
      <c r="N96" s="79">
        <f t="shared" ref="N96" si="70">M96+1</f>
        <v>50.342154956800002</v>
      </c>
      <c r="O96" s="79">
        <f t="shared" ref="O96" si="71">N96+1</f>
        <v>51.342154956800002</v>
      </c>
      <c r="P96" s="79">
        <f t="shared" ref="P96" si="72">O96+1</f>
        <v>52.342154956800002</v>
      </c>
      <c r="R96"/>
      <c r="S96"/>
      <c r="T96"/>
      <c r="U96"/>
      <c r="V96"/>
      <c r="W96"/>
      <c r="X96"/>
    </row>
    <row r="97" spans="2:24" x14ac:dyDescent="0.25">
      <c r="B97" s="28"/>
      <c r="D97" s="132"/>
      <c r="E97" s="57"/>
      <c r="F97" s="4" t="s">
        <v>86</v>
      </c>
      <c r="G97" s="72">
        <v>0.2</v>
      </c>
      <c r="H97" s="6"/>
      <c r="I97" s="6"/>
      <c r="J97" s="40"/>
      <c r="K97" s="40"/>
      <c r="L97" s="40"/>
      <c r="M97" s="40"/>
      <c r="N97" s="40"/>
      <c r="R97"/>
      <c r="S97"/>
      <c r="T97"/>
      <c r="U97"/>
      <c r="V97"/>
      <c r="W97"/>
      <c r="X97"/>
    </row>
    <row r="98" spans="2:24" x14ac:dyDescent="0.25">
      <c r="B98" s="28"/>
      <c r="D98" s="7"/>
      <c r="E98" s="53"/>
      <c r="F98" s="53"/>
      <c r="G98" s="7"/>
      <c r="H98" s="6"/>
      <c r="I98" s="6"/>
      <c r="J98" s="40"/>
      <c r="K98" s="40"/>
      <c r="L98" s="40"/>
      <c r="M98" s="40"/>
      <c r="N98" s="40"/>
      <c r="R98"/>
      <c r="S98"/>
      <c r="T98"/>
      <c r="U98"/>
      <c r="V98"/>
      <c r="W98"/>
      <c r="X98"/>
    </row>
    <row r="99" spans="2:24" x14ac:dyDescent="0.25">
      <c r="B99" s="28"/>
      <c r="D99" s="7"/>
      <c r="E99" s="53"/>
      <c r="F99" s="53"/>
      <c r="G99" s="7"/>
      <c r="H99" s="6"/>
      <c r="I99" s="6"/>
      <c r="J99" s="40"/>
      <c r="K99" s="40"/>
      <c r="L99" s="40"/>
      <c r="M99" s="40"/>
      <c r="N99" s="40"/>
      <c r="R99"/>
      <c r="S99"/>
      <c r="T99"/>
      <c r="U99"/>
      <c r="V99"/>
      <c r="W99"/>
      <c r="X99"/>
    </row>
    <row r="100" spans="2:24" ht="37.5" customHeight="1" x14ac:dyDescent="0.25">
      <c r="B100" s="28"/>
      <c r="D100" s="7"/>
      <c r="E100" s="133" t="s">
        <v>89</v>
      </c>
      <c r="F100" s="134"/>
      <c r="G100" s="134"/>
      <c r="H100" s="134"/>
      <c r="I100" s="134"/>
      <c r="J100" s="135"/>
      <c r="K100" s="40"/>
      <c r="L100" s="40"/>
      <c r="M100" s="40"/>
      <c r="N100" s="40"/>
      <c r="R100"/>
      <c r="S100"/>
      <c r="T100"/>
      <c r="U100"/>
      <c r="V100"/>
      <c r="W100"/>
      <c r="X100"/>
    </row>
    <row r="101" spans="2:24" x14ac:dyDescent="0.25">
      <c r="B101" s="28"/>
      <c r="D101" s="7"/>
      <c r="E101" s="53"/>
      <c r="F101" s="53"/>
      <c r="G101" s="7"/>
      <c r="H101" s="6"/>
      <c r="I101" s="6"/>
      <c r="J101" s="40"/>
      <c r="K101" s="40"/>
      <c r="L101" s="40"/>
      <c r="M101" s="40"/>
      <c r="N101" s="40"/>
      <c r="R101"/>
      <c r="S101"/>
      <c r="T101"/>
      <c r="U101"/>
      <c r="V101"/>
      <c r="W101"/>
      <c r="X101"/>
    </row>
    <row r="102" spans="2:24" x14ac:dyDescent="0.25">
      <c r="D102" s="28"/>
      <c r="F102" s="7"/>
      <c r="G102" s="53"/>
      <c r="H102" s="53"/>
      <c r="I102" s="7"/>
      <c r="J102" s="6"/>
      <c r="K102" s="6"/>
      <c r="L102" s="40"/>
      <c r="M102" s="40"/>
      <c r="N102" s="40"/>
      <c r="T102"/>
      <c r="U102"/>
      <c r="V102"/>
      <c r="W102"/>
      <c r="X102"/>
    </row>
    <row r="103" spans="2:24" ht="32.25" customHeight="1" x14ac:dyDescent="0.25">
      <c r="D103" s="28"/>
      <c r="E103" s="133" t="s">
        <v>89</v>
      </c>
      <c r="F103" s="134"/>
      <c r="G103" s="134"/>
      <c r="H103" s="134"/>
      <c r="I103" s="134"/>
      <c r="J103" s="135"/>
      <c r="K103" s="6"/>
      <c r="L103" s="40"/>
      <c r="M103" s="40"/>
      <c r="N103" s="40"/>
      <c r="T103"/>
      <c r="U103"/>
      <c r="V103"/>
      <c r="W103"/>
      <c r="X103"/>
    </row>
    <row r="104" spans="2:24" x14ac:dyDescent="0.25">
      <c r="D104" s="124"/>
      <c r="E104" s="129"/>
      <c r="F104" s="7"/>
      <c r="G104" s="53"/>
      <c r="H104" s="53"/>
      <c r="I104" s="7"/>
      <c r="J104" s="6"/>
      <c r="K104" s="6"/>
      <c r="L104" s="40"/>
      <c r="M104" s="40"/>
      <c r="N104" s="40"/>
      <c r="T104"/>
      <c r="U104"/>
      <c r="V104"/>
      <c r="W104"/>
      <c r="X104"/>
    </row>
    <row r="105" spans="2:24" x14ac:dyDescent="0.25">
      <c r="D105" s="28"/>
      <c r="F105" s="7"/>
      <c r="G105" s="53"/>
      <c r="H105" s="53"/>
      <c r="I105" s="7"/>
      <c r="J105" s="6"/>
      <c r="K105" s="6"/>
      <c r="L105" s="40"/>
      <c r="M105" s="40"/>
      <c r="N105" s="40"/>
      <c r="T105"/>
      <c r="U105"/>
      <c r="V105"/>
      <c r="W105"/>
      <c r="X105"/>
    </row>
    <row r="106" spans="2:24" x14ac:dyDescent="0.25">
      <c r="C106" s="38"/>
      <c r="D106" s="39"/>
      <c r="E106" s="38"/>
      <c r="F106" s="55"/>
      <c r="G106" s="53"/>
      <c r="H106" s="53"/>
      <c r="I106" s="55"/>
      <c r="J106" s="56"/>
      <c r="K106" s="56"/>
      <c r="L106" s="42"/>
      <c r="M106" s="42"/>
      <c r="N106" s="40"/>
      <c r="T106"/>
      <c r="U106"/>
      <c r="V106"/>
      <c r="W106"/>
      <c r="X106"/>
    </row>
    <row r="107" spans="2:24" x14ac:dyDescent="0.25">
      <c r="E107" s="38"/>
      <c r="F107" s="39"/>
      <c r="G107" s="38"/>
      <c r="H107" s="55"/>
      <c r="I107" s="53"/>
      <c r="J107" s="53"/>
      <c r="K107" s="55"/>
      <c r="L107" s="56"/>
      <c r="M107" s="56"/>
      <c r="N107" s="42"/>
      <c r="O107" s="42"/>
      <c r="V107"/>
      <c r="W107"/>
      <c r="X107"/>
    </row>
    <row r="108" spans="2:24" x14ac:dyDescent="0.25">
      <c r="E108" s="38"/>
      <c r="F108" s="39"/>
      <c r="G108" s="38"/>
      <c r="H108" s="55"/>
      <c r="I108" s="53"/>
      <c r="J108" s="53"/>
      <c r="K108" s="55"/>
      <c r="L108" s="56"/>
      <c r="M108" s="56"/>
      <c r="N108" s="42"/>
      <c r="O108" s="42"/>
      <c r="V108"/>
      <c r="W108"/>
      <c r="X108"/>
    </row>
    <row r="109" spans="2:24" x14ac:dyDescent="0.25">
      <c r="E109" s="38"/>
      <c r="F109" s="38"/>
      <c r="G109" s="38"/>
      <c r="H109" s="55"/>
      <c r="I109" s="53"/>
      <c r="J109" s="53"/>
      <c r="K109" s="55"/>
      <c r="L109" s="56"/>
      <c r="M109" s="56"/>
      <c r="N109" s="42"/>
      <c r="O109" s="42"/>
      <c r="V109"/>
      <c r="W109"/>
      <c r="X109"/>
    </row>
    <row r="110" spans="2:24" x14ac:dyDescent="0.25">
      <c r="E110" s="38"/>
      <c r="F110" s="39"/>
      <c r="G110" s="38"/>
      <c r="H110" s="55"/>
      <c r="I110" s="53"/>
      <c r="J110" s="53"/>
      <c r="K110" s="55"/>
      <c r="L110" s="56"/>
      <c r="M110" s="56"/>
      <c r="N110" s="42"/>
      <c r="O110" s="42"/>
      <c r="V110"/>
      <c r="W110"/>
      <c r="X110"/>
    </row>
    <row r="111" spans="2:24" x14ac:dyDescent="0.25">
      <c r="E111" s="38"/>
      <c r="F111" s="39"/>
      <c r="G111" s="38"/>
      <c r="H111" s="55"/>
      <c r="I111" s="53"/>
      <c r="J111" s="53"/>
      <c r="K111" s="55"/>
      <c r="L111" s="56"/>
      <c r="M111" s="56"/>
      <c r="N111" s="42"/>
      <c r="O111" s="42"/>
      <c r="V111"/>
      <c r="W111"/>
      <c r="X111"/>
    </row>
    <row r="112" spans="2:24" x14ac:dyDescent="0.25">
      <c r="E112" s="38"/>
      <c r="F112" s="39"/>
      <c r="G112" s="38"/>
      <c r="H112" s="55"/>
      <c r="I112" s="53"/>
      <c r="J112" s="53"/>
      <c r="K112" s="55"/>
      <c r="L112" s="56"/>
      <c r="M112" s="56"/>
      <c r="N112" s="42"/>
      <c r="O112" s="42"/>
      <c r="V112"/>
      <c r="W112"/>
      <c r="X112"/>
    </row>
    <row r="113" spans="5:24" x14ac:dyDescent="0.25">
      <c r="E113" s="38"/>
      <c r="F113" s="39"/>
      <c r="G113" s="38"/>
      <c r="H113" s="55"/>
      <c r="I113" s="53"/>
      <c r="J113" s="53"/>
      <c r="K113" s="55"/>
      <c r="L113" s="56"/>
      <c r="M113" s="56"/>
      <c r="N113" s="42"/>
      <c r="O113" s="42"/>
      <c r="V113"/>
      <c r="W113"/>
      <c r="X113"/>
    </row>
    <row r="114" spans="5:24" x14ac:dyDescent="0.25">
      <c r="E114" s="38"/>
      <c r="F114" s="38"/>
      <c r="G114" s="38"/>
      <c r="H114" s="55"/>
      <c r="I114" s="6"/>
      <c r="J114" s="53"/>
      <c r="K114" s="55"/>
      <c r="L114" s="56"/>
      <c r="M114" s="56"/>
      <c r="N114" s="42"/>
      <c r="O114" s="42"/>
      <c r="V114"/>
      <c r="W114"/>
      <c r="X114"/>
    </row>
    <row r="115" spans="5:24" x14ac:dyDescent="0.25">
      <c r="F115" s="39"/>
      <c r="G115" s="38"/>
      <c r="H115" s="7"/>
      <c r="I115" s="54"/>
      <c r="J115" s="7"/>
      <c r="K115" s="7"/>
      <c r="L115" s="6"/>
      <c r="M115" s="6"/>
      <c r="N115" s="40"/>
      <c r="V115"/>
      <c r="W115"/>
      <c r="X115"/>
    </row>
    <row r="116" spans="5:24" x14ac:dyDescent="0.25">
      <c r="F116" s="39"/>
      <c r="G116" s="38"/>
      <c r="H116" s="7"/>
      <c r="I116" s="54"/>
      <c r="J116" s="7"/>
      <c r="K116" s="7"/>
      <c r="L116" s="6"/>
      <c r="M116" s="6"/>
      <c r="N116" s="40"/>
      <c r="V116"/>
      <c r="W116"/>
      <c r="X116"/>
    </row>
    <row r="117" spans="5:24" x14ac:dyDescent="0.25">
      <c r="F117" s="39"/>
      <c r="G117" s="38"/>
      <c r="H117" s="7"/>
      <c r="I117" s="54"/>
      <c r="J117" s="7"/>
      <c r="K117" s="7"/>
      <c r="L117" s="6"/>
      <c r="M117" s="6"/>
      <c r="N117" s="40"/>
      <c r="V117"/>
      <c r="W117"/>
      <c r="X117"/>
    </row>
    <row r="118" spans="5:24" x14ac:dyDescent="0.25">
      <c r="F118" s="39"/>
      <c r="G118" s="38"/>
      <c r="H118" s="7"/>
      <c r="I118" s="54"/>
      <c r="J118" s="7"/>
      <c r="K118" s="7"/>
      <c r="L118" s="6"/>
      <c r="M118" s="6"/>
      <c r="N118" s="40"/>
      <c r="V118"/>
      <c r="W118"/>
      <c r="X118"/>
    </row>
    <row r="119" spans="5:24" x14ac:dyDescent="0.25">
      <c r="F119" s="39"/>
      <c r="G119" s="38"/>
      <c r="H119" s="7"/>
      <c r="I119" s="7"/>
      <c r="J119" s="7"/>
      <c r="K119" s="7"/>
      <c r="L119" s="6"/>
      <c r="M119" s="6"/>
      <c r="N119" s="40"/>
      <c r="V119"/>
      <c r="W119"/>
      <c r="X119"/>
    </row>
    <row r="120" spans="5:24" x14ac:dyDescent="0.25">
      <c r="F120" s="38"/>
      <c r="H120" s="7"/>
      <c r="I120" s="7"/>
      <c r="J120" s="7"/>
      <c r="K120" s="7"/>
      <c r="L120" s="6"/>
      <c r="M120" s="6"/>
      <c r="N120" s="40"/>
      <c r="V120"/>
      <c r="W120"/>
      <c r="X120"/>
    </row>
    <row r="121" spans="5:24" x14ac:dyDescent="0.25">
      <c r="F121" s="28"/>
      <c r="H121" s="7"/>
      <c r="I121" s="7"/>
      <c r="J121" s="7"/>
      <c r="K121" s="7"/>
      <c r="L121" s="6"/>
      <c r="M121" s="6"/>
      <c r="N121" s="40"/>
      <c r="V121"/>
      <c r="W121"/>
      <c r="X121"/>
    </row>
    <row r="122" spans="5:24" x14ac:dyDescent="0.25">
      <c r="F122" s="59"/>
      <c r="G122" s="60"/>
      <c r="H122" s="7"/>
      <c r="I122" s="7"/>
      <c r="J122" s="7"/>
      <c r="K122" s="7"/>
      <c r="L122" s="6"/>
      <c r="M122" s="6"/>
      <c r="N122" s="40"/>
      <c r="V122"/>
      <c r="W122"/>
      <c r="X122"/>
    </row>
    <row r="123" spans="5:24" x14ac:dyDescent="0.25">
      <c r="F123" s="28"/>
      <c r="H123" s="7"/>
      <c r="I123" s="55"/>
      <c r="J123" s="55"/>
      <c r="K123" s="7"/>
      <c r="L123" s="6"/>
      <c r="M123" s="6"/>
      <c r="N123" s="40"/>
      <c r="V123"/>
      <c r="W123"/>
      <c r="X123"/>
    </row>
    <row r="124" spans="5:24" x14ac:dyDescent="0.25">
      <c r="K124" s="7"/>
      <c r="L124" s="55"/>
      <c r="M124" s="55"/>
      <c r="N124" s="7"/>
      <c r="O124" s="6"/>
      <c r="P124" s="6"/>
    </row>
    <row r="125" spans="5:24" x14ac:dyDescent="0.25">
      <c r="L125" s="38"/>
      <c r="M125" s="38"/>
    </row>
    <row r="126" spans="5:24" x14ac:dyDescent="0.25">
      <c r="L126" s="38"/>
      <c r="M126" s="38"/>
    </row>
    <row r="127" spans="5:24" x14ac:dyDescent="0.25">
      <c r="L127" s="38"/>
      <c r="M127" s="38"/>
    </row>
    <row r="128" spans="5:24" x14ac:dyDescent="0.25">
      <c r="L128" s="38"/>
      <c r="M128" s="38"/>
    </row>
    <row r="129" spans="12:13" x14ac:dyDescent="0.25">
      <c r="L129" s="38"/>
      <c r="M129" s="38"/>
    </row>
    <row r="130" spans="12:13" x14ac:dyDescent="0.25">
      <c r="L130" s="38"/>
      <c r="M130" s="38"/>
    </row>
    <row r="131" spans="12:13" x14ac:dyDescent="0.25">
      <c r="L131" s="38"/>
      <c r="M131" s="38"/>
    </row>
  </sheetData>
  <mergeCells count="8">
    <mergeCell ref="C6:S7"/>
    <mergeCell ref="E9:S11"/>
    <mergeCell ref="D104:E104"/>
    <mergeCell ref="D48:D61"/>
    <mergeCell ref="D67:D80"/>
    <mergeCell ref="D84:D97"/>
    <mergeCell ref="E100:J100"/>
    <mergeCell ref="E103:J103"/>
  </mergeCells>
  <hyperlinks>
    <hyperlink ref="E100" r:id="rId1" display="https://investorconnectus.com/customers-investor-application-form/" xr:uid="{9799E0C7-E53F-404F-B197-6E9A06B00E32}"/>
    <hyperlink ref="E103" r:id="rId2" display="https://investorconnectus.com/customers-investor-application-form/" xr:uid="{64030CD8-2E06-4622-B78E-4353D8686309}"/>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karabulut</dc:creator>
  <cp:lastModifiedBy>Abdul Basit</cp:lastModifiedBy>
  <dcterms:created xsi:type="dcterms:W3CDTF">2022-05-20T20:02:29Z</dcterms:created>
  <dcterms:modified xsi:type="dcterms:W3CDTF">2023-09-07T05:13:12Z</dcterms:modified>
</cp:coreProperties>
</file>